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4\обмен\2024-2025 учебный год\Васюкова О.А\Питание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34" i="1" s="1"/>
  <c r="J13" i="1"/>
  <c r="J24" i="1" s="1"/>
  <c r="J234" i="1" s="1"/>
  <c r="I13" i="1"/>
  <c r="I24" i="1" s="1"/>
  <c r="I234" i="1" s="1"/>
  <c r="H13" i="1"/>
  <c r="H24" i="1" s="1"/>
  <c r="H234" i="1" s="1"/>
  <c r="G13" i="1"/>
  <c r="G24" i="1" s="1"/>
  <c r="G234" i="1" s="1"/>
  <c r="F13" i="1"/>
  <c r="F24" i="1" s="1"/>
  <c r="F234" i="1" s="1"/>
</calcChain>
</file>

<file path=xl/sharedStrings.xml><?xml version="1.0" encoding="utf-8"?>
<sst xmlns="http://schemas.openxmlformats.org/spreadsheetml/2006/main" count="379" uniqueCount="133">
  <si>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</si>
  <si>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</si>
  <si>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</si>
  <si>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</si>
  <si>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</si>
  <si>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</si>
  <si>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</si>
  <si>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</si>
  <si>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</si>
  <si>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</si>
  <si>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</si>
  <si>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</si>
  <si>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</si>
  <si>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</si>
  <si>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</si>
  <si>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</si>
  <si>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</si>
  <si>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</si>
  <si>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</si>
  <si>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</si>
  <si>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</si>
  <si>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</si>
  <si>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</si>
  <si>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</si>
  <si>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</si>
  <si>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</si>
  <si>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</si>
  <si>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</si>
  <si>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</si>
  <si>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</si>
  <si>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</si>
  <si>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</si>
  <si>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</si>
  <si>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</si>
  <si>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</si>
  <si>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</si>
  <si>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</si>
  <si>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</si>
  <si>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</si>
  <si>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</si>
  <si>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В.В. Забелич</t>
  </si>
  <si>
    <t>Каша пшенная молочная жидкая</t>
  </si>
  <si>
    <t>Батон нарезной</t>
  </si>
  <si>
    <t>пр</t>
  </si>
  <si>
    <t>кофейный напиток</t>
  </si>
  <si>
    <t xml:space="preserve">Хлеб ржаной 
</t>
  </si>
  <si>
    <t>Яблоко</t>
  </si>
  <si>
    <t xml:space="preserve">Масло слив. порц
</t>
  </si>
  <si>
    <t>Сыр порционно</t>
  </si>
  <si>
    <t>помидор свежий</t>
  </si>
  <si>
    <t>суп картофельный с бобовыми</t>
  </si>
  <si>
    <t>рыба,запеченая в омлете</t>
  </si>
  <si>
    <t>макаронные изделия отварные</t>
  </si>
  <si>
    <t>напиток из шиповника</t>
  </si>
  <si>
    <t>хлеб пшеничный</t>
  </si>
  <si>
    <t xml:space="preserve">Мясо отварное </t>
  </si>
  <si>
    <t>Пюре из гороха с пассерованным луком</t>
  </si>
  <si>
    <t>чай с сахаром</t>
  </si>
  <si>
    <t xml:space="preserve">Хлеб пшеничный </t>
  </si>
  <si>
    <t xml:space="preserve">Хлеб ржаной </t>
  </si>
  <si>
    <t xml:space="preserve">Икра морковная </t>
  </si>
  <si>
    <t>суп крестьянский с крупой</t>
  </si>
  <si>
    <t>рулет из говядины с яйцм</t>
  </si>
  <si>
    <t>картофель отварной в молоке</t>
  </si>
  <si>
    <t>компот из кураги</t>
  </si>
  <si>
    <t>Хлеб пшеничный</t>
  </si>
  <si>
    <t>Хлеб ржаной</t>
  </si>
  <si>
    <t>Запеканка из творога</t>
  </si>
  <si>
    <t xml:space="preserve">Масло слив. порционно </t>
  </si>
  <si>
    <t xml:space="preserve">Чай с молоком </t>
  </si>
  <si>
    <t>мандарин</t>
  </si>
  <si>
    <t>свекла отварная</t>
  </si>
  <si>
    <t>суп картофельный с клецками</t>
  </si>
  <si>
    <t>котлета из говядины</t>
  </si>
  <si>
    <t>каша гречневая рассыпчатая</t>
  </si>
  <si>
    <t>компот из смеси сухофруктов</t>
  </si>
  <si>
    <t>хлеб ржаной</t>
  </si>
  <si>
    <t xml:space="preserve">Омлет натуральный </t>
  </si>
  <si>
    <t xml:space="preserve">Батон нарезной </t>
  </si>
  <si>
    <t>чай с лимоном</t>
  </si>
  <si>
    <t xml:space="preserve">Помидоры свежие </t>
  </si>
  <si>
    <t>суп картофельный с рыбой</t>
  </si>
  <si>
    <t>фрикадельки из кур</t>
  </si>
  <si>
    <t>каша ячневая рассыпчатая с луком</t>
  </si>
  <si>
    <t>кисель из вишни</t>
  </si>
  <si>
    <t>Рагу из птицы</t>
  </si>
  <si>
    <t>какао с молоком</t>
  </si>
  <si>
    <t>Апельсин</t>
  </si>
  <si>
    <t>огурец свежий</t>
  </si>
  <si>
    <t>суп картофельный с мясными фрикадельками</t>
  </si>
  <si>
    <t>рыба, припущенная в молоке</t>
  </si>
  <si>
    <t>рис отварной</t>
  </si>
  <si>
    <t>напиток клюквенный</t>
  </si>
  <si>
    <t xml:space="preserve">Каша манная молочная </t>
  </si>
  <si>
    <t>Чай с лимоном</t>
  </si>
  <si>
    <t>яблоко</t>
  </si>
  <si>
    <t>щи из свежей капусты с картофелем</t>
  </si>
  <si>
    <t>суфле из кур с рисом</t>
  </si>
  <si>
    <t>макароны отварные с овощами</t>
  </si>
  <si>
    <t>компот из черной смородины</t>
  </si>
  <si>
    <t xml:space="preserve">Пудинг творожный запеченый </t>
  </si>
  <si>
    <t>Кофейный напиток с молоком</t>
  </si>
  <si>
    <t>Батон</t>
  </si>
  <si>
    <t>Масло сливочное</t>
  </si>
  <si>
    <t>икра морковная</t>
  </si>
  <si>
    <t>Суп картофельный с бобовыми</t>
  </si>
  <si>
    <t>рыба запеченая в сметанном соусе</t>
  </si>
  <si>
    <t>картофельное пюре</t>
  </si>
  <si>
    <t>Компот из вишни</t>
  </si>
  <si>
    <t>Омлет с сыром</t>
  </si>
  <si>
    <t xml:space="preserve">Масло сливочное порционно </t>
  </si>
  <si>
    <t xml:space="preserve">Какао с молоком </t>
  </si>
  <si>
    <t>груша</t>
  </si>
  <si>
    <t>Суп из овощей</t>
  </si>
  <si>
    <t xml:space="preserve">Плов из отварной говядины </t>
  </si>
  <si>
    <t>Компот из яблок</t>
  </si>
  <si>
    <t xml:space="preserve">Биточки припущенные из кур </t>
  </si>
  <si>
    <t xml:space="preserve">Соус сметанный </t>
  </si>
  <si>
    <t>Чай зеленый с сахаром</t>
  </si>
  <si>
    <t>овощи отварные</t>
  </si>
  <si>
    <t xml:space="preserve">огурчик свежий </t>
  </si>
  <si>
    <t xml:space="preserve">Свекольник </t>
  </si>
  <si>
    <t>гуляш из говядины</t>
  </si>
  <si>
    <t>каша перловая рассыпчатая</t>
  </si>
  <si>
    <t>Компот из сухофруктов</t>
  </si>
  <si>
    <t xml:space="preserve">Курица тушеная в молочном соусе </t>
  </si>
  <si>
    <t>Макароны запеченые с сыром</t>
  </si>
  <si>
    <t>Чай с сахаром</t>
  </si>
  <si>
    <t xml:space="preserve">пшеничный </t>
  </si>
  <si>
    <t>Рассольник Ленинградский</t>
  </si>
  <si>
    <t>шницель из говядины</t>
  </si>
  <si>
    <t xml:space="preserve">Капуста тушеная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</si>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</sst>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0" fillId="5" borderId="2" xfId="0" applyFill="1" applyBorder="1"/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L201" sqref="L20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/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6.04</v>
      </c>
      <c r="H6" s="40">
        <v>7.27</v>
      </c>
      <c r="I6" s="40">
        <v>31.29</v>
      </c>
      <c r="J6" s="40">
        <v>166.2</v>
      </c>
      <c r="K6" s="41">
        <v>112</v>
      </c>
      <c r="L6" s="40">
        <v>13.85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25</v>
      </c>
      <c r="G7" s="43">
        <v>2.2000000000000002</v>
      </c>
      <c r="H7" s="43">
        <v>1.02</v>
      </c>
      <c r="I7" s="43">
        <v>14.9</v>
      </c>
      <c r="J7" s="43">
        <v>65.8</v>
      </c>
      <c r="K7" s="44" t="s">
        <v>43</v>
      </c>
      <c r="L7" s="43">
        <v>3.2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2.79</v>
      </c>
      <c r="H8" s="43">
        <v>3.19</v>
      </c>
      <c r="I8" s="43">
        <v>19.71</v>
      </c>
      <c r="J8" s="43">
        <v>112.75</v>
      </c>
      <c r="K8" s="44">
        <v>286</v>
      </c>
      <c r="L8" s="43">
        <v>10.28</v>
      </c>
    </row>
    <row r="9" spans="1:12" ht="25.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1.2</v>
      </c>
      <c r="H9" s="43">
        <v>2</v>
      </c>
      <c r="I9" s="43">
        <v>8.8000000000000007</v>
      </c>
      <c r="J9" s="43">
        <v>51.8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</v>
      </c>
      <c r="I10" s="43">
        <v>11.3</v>
      </c>
      <c r="J10" s="43">
        <v>52</v>
      </c>
      <c r="K10" s="44"/>
      <c r="L10" s="43">
        <v>13.13</v>
      </c>
    </row>
    <row r="11" spans="1:12" ht="25.5" x14ac:dyDescent="0.25">
      <c r="A11" s="23"/>
      <c r="B11" s="15"/>
      <c r="C11" s="11"/>
      <c r="D11" s="6"/>
      <c r="E11" s="42" t="s">
        <v>47</v>
      </c>
      <c r="F11" s="43">
        <v>10</v>
      </c>
      <c r="G11" s="43">
        <v>0.1</v>
      </c>
      <c r="H11" s="43">
        <v>7.2</v>
      </c>
      <c r="I11" s="43">
        <v>0.1</v>
      </c>
      <c r="J11" s="43">
        <v>66</v>
      </c>
      <c r="K11" s="44">
        <v>365</v>
      </c>
      <c r="L11" s="43">
        <v>4.25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20</v>
      </c>
      <c r="G12" s="43">
        <v>5</v>
      </c>
      <c r="H12" s="43">
        <v>5</v>
      </c>
      <c r="I12" s="43">
        <v>0</v>
      </c>
      <c r="J12" s="43">
        <v>68</v>
      </c>
      <c r="K12" s="44">
        <v>366</v>
      </c>
      <c r="L12" s="43">
        <v>11.76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17.73</v>
      </c>
      <c r="H13" s="19">
        <f t="shared" si="0"/>
        <v>25.68</v>
      </c>
      <c r="I13" s="19">
        <f t="shared" si="0"/>
        <v>86.1</v>
      </c>
      <c r="J13" s="19">
        <f t="shared" si="0"/>
        <v>582.54999999999995</v>
      </c>
      <c r="K13" s="25"/>
      <c r="L13" s="19">
        <f t="shared" ref="L13" si="1">SUM(L6:L12)</f>
        <v>58.47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0.66</v>
      </c>
      <c r="H14" s="43">
        <v>0.12</v>
      </c>
      <c r="I14" s="43">
        <v>2.76</v>
      </c>
      <c r="J14" s="43">
        <v>13.8</v>
      </c>
      <c r="K14" s="44">
        <v>246</v>
      </c>
      <c r="L14" s="43">
        <v>7.76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220</v>
      </c>
      <c r="G15" s="43">
        <v>2.34</v>
      </c>
      <c r="H15" s="43">
        <v>3.89</v>
      </c>
      <c r="I15" s="43">
        <v>20</v>
      </c>
      <c r="J15" s="43">
        <v>125.84</v>
      </c>
      <c r="K15" s="44">
        <v>45</v>
      </c>
      <c r="L15" s="43">
        <v>6.36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17.43</v>
      </c>
      <c r="H16" s="43">
        <v>10.85</v>
      </c>
      <c r="I16" s="43">
        <v>5.24</v>
      </c>
      <c r="J16" s="43">
        <v>188.31</v>
      </c>
      <c r="K16" s="44">
        <v>166</v>
      </c>
      <c r="L16" s="43">
        <v>37.14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5.52</v>
      </c>
      <c r="H17" s="43">
        <v>5.28</v>
      </c>
      <c r="I17" s="43">
        <v>35.32</v>
      </c>
      <c r="J17" s="43">
        <v>211.08</v>
      </c>
      <c r="K17" s="44">
        <v>227</v>
      </c>
      <c r="L17" s="43">
        <v>7.95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180</v>
      </c>
      <c r="G18" s="43">
        <v>0</v>
      </c>
      <c r="H18" s="43">
        <v>0</v>
      </c>
      <c r="I18" s="43">
        <v>22</v>
      </c>
      <c r="J18" s="43">
        <v>106</v>
      </c>
      <c r="K18" s="44">
        <v>289</v>
      </c>
      <c r="L18" s="43">
        <v>5.22</v>
      </c>
    </row>
    <row r="19" spans="1:12" ht="15" x14ac:dyDescent="0.25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3</v>
      </c>
      <c r="H19" s="43">
        <v>0</v>
      </c>
      <c r="I19" s="43">
        <v>24.15</v>
      </c>
      <c r="J19" s="43">
        <v>79.5</v>
      </c>
      <c r="K19" s="44" t="s">
        <v>43</v>
      </c>
      <c r="L19" s="43">
        <v>1.62</v>
      </c>
    </row>
    <row r="20" spans="1:12" ht="25.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1.98</v>
      </c>
      <c r="H20" s="43">
        <v>0.36</v>
      </c>
      <c r="I20" s="43">
        <v>10</v>
      </c>
      <c r="J20" s="43">
        <v>51.8</v>
      </c>
      <c r="K20" s="44" t="s">
        <v>43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30.93</v>
      </c>
      <c r="H23" s="19">
        <f t="shared" si="2"/>
        <v>20.5</v>
      </c>
      <c r="I23" s="19">
        <f t="shared" si="2"/>
        <v>119.47</v>
      </c>
      <c r="J23" s="19">
        <f t="shared" si="2"/>
        <v>776.33</v>
      </c>
      <c r="K23" s="25"/>
      <c r="L23" s="19">
        <f t="shared" ref="L23" si="3">SUM(L14:L22)</f>
        <v>68.050000000000011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1255</v>
      </c>
      <c r="G24" s="32">
        <f t="shared" ref="G24:J24" si="4">G13+G23</f>
        <v>48.66</v>
      </c>
      <c r="H24" s="32">
        <f t="shared" si="4"/>
        <v>46.18</v>
      </c>
      <c r="I24" s="32">
        <f t="shared" si="4"/>
        <v>205.57</v>
      </c>
      <c r="J24" s="32">
        <f t="shared" si="4"/>
        <v>1358.88</v>
      </c>
      <c r="K24" s="32"/>
      <c r="L24" s="32">
        <f t="shared" ref="L24" si="5">L13+L23</f>
        <v>126.52000000000001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90</v>
      </c>
      <c r="G25" s="40">
        <v>20.399999999999999</v>
      </c>
      <c r="H25" s="40">
        <v>9.48</v>
      </c>
      <c r="I25" s="40">
        <v>0.64</v>
      </c>
      <c r="J25" s="40">
        <v>193.69</v>
      </c>
      <c r="K25" s="41">
        <v>190</v>
      </c>
      <c r="L25" s="40">
        <v>47.7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160</v>
      </c>
      <c r="G26" s="43">
        <v>15.75</v>
      </c>
      <c r="H26" s="43">
        <v>3.48</v>
      </c>
      <c r="I26" s="43">
        <v>36.32</v>
      </c>
      <c r="J26" s="43">
        <v>219.69</v>
      </c>
      <c r="K26" s="44">
        <v>131</v>
      </c>
      <c r="L26" s="43">
        <v>6.16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0.12</v>
      </c>
      <c r="H27" s="43">
        <v>0</v>
      </c>
      <c r="I27" s="43">
        <v>15</v>
      </c>
      <c r="J27" s="43">
        <v>48.64</v>
      </c>
      <c r="K27" s="44">
        <v>269</v>
      </c>
      <c r="L27" s="43">
        <v>12.78</v>
      </c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30</v>
      </c>
      <c r="G28" s="43">
        <v>3</v>
      </c>
      <c r="H28" s="43">
        <v>0</v>
      </c>
      <c r="I28" s="43">
        <v>24.15</v>
      </c>
      <c r="J28" s="43">
        <v>79.5</v>
      </c>
      <c r="K28" s="44" t="s">
        <v>43</v>
      </c>
      <c r="L28" s="43">
        <v>1.62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59</v>
      </c>
      <c r="F30" s="43">
        <v>20</v>
      </c>
      <c r="G30" s="43">
        <v>1.98</v>
      </c>
      <c r="H30" s="43">
        <v>0.36</v>
      </c>
      <c r="I30" s="43">
        <v>10</v>
      </c>
      <c r="J30" s="43">
        <v>50.5</v>
      </c>
      <c r="K30" s="44" t="s">
        <v>43</v>
      </c>
      <c r="L30" s="43">
        <v>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41.249999999999993</v>
      </c>
      <c r="H32" s="19">
        <f t="shared" ref="H32" si="7">SUM(H25:H31)</f>
        <v>13.32</v>
      </c>
      <c r="I32" s="19">
        <f t="shared" ref="I32" si="8">SUM(I25:I31)</f>
        <v>86.11</v>
      </c>
      <c r="J32" s="19">
        <f t="shared" ref="J32:L32" si="9">SUM(J25:J31)</f>
        <v>592.02</v>
      </c>
      <c r="K32" s="25"/>
      <c r="L32" s="19">
        <f t="shared" si="9"/>
        <v>70.260000000000005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1.36</v>
      </c>
      <c r="H33" s="43">
        <v>4.54</v>
      </c>
      <c r="I33" s="43">
        <v>8.17</v>
      </c>
      <c r="J33" s="43">
        <v>71.75</v>
      </c>
      <c r="K33" s="44">
        <v>233</v>
      </c>
      <c r="L33" s="43">
        <v>5.15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1.9</v>
      </c>
      <c r="H34" s="43">
        <v>6.66</v>
      </c>
      <c r="I34" s="43">
        <v>10.81</v>
      </c>
      <c r="J34" s="43">
        <v>140.59</v>
      </c>
      <c r="K34" s="44">
        <v>51</v>
      </c>
      <c r="L34" s="43">
        <v>6.66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8.52</v>
      </c>
      <c r="H35" s="43">
        <v>8.69</v>
      </c>
      <c r="I35" s="43">
        <v>6.2</v>
      </c>
      <c r="J35" s="43">
        <v>184.82</v>
      </c>
      <c r="K35" s="44">
        <v>198</v>
      </c>
      <c r="L35" s="43">
        <v>27.8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3.13</v>
      </c>
      <c r="H36" s="43">
        <v>7.03</v>
      </c>
      <c r="I36" s="43">
        <v>29.61</v>
      </c>
      <c r="J36" s="43">
        <v>182.4</v>
      </c>
      <c r="K36" s="44">
        <v>240</v>
      </c>
      <c r="L36" s="43">
        <v>12.78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180</v>
      </c>
      <c r="G37" s="43">
        <v>0.11</v>
      </c>
      <c r="H37" s="43">
        <v>0</v>
      </c>
      <c r="I37" s="43">
        <v>25</v>
      </c>
      <c r="J37" s="43">
        <v>106</v>
      </c>
      <c r="K37" s="44">
        <v>280</v>
      </c>
      <c r="L37" s="43">
        <v>5.3</v>
      </c>
    </row>
    <row r="38" spans="1:12" ht="15" x14ac:dyDescent="0.25">
      <c r="A38" s="14"/>
      <c r="B38" s="15"/>
      <c r="C38" s="11"/>
      <c r="D38" s="7" t="s">
        <v>31</v>
      </c>
      <c r="E38" s="42" t="s">
        <v>65</v>
      </c>
      <c r="F38" s="43">
        <v>30</v>
      </c>
      <c r="G38" s="43">
        <v>3</v>
      </c>
      <c r="H38" s="43">
        <v>0</v>
      </c>
      <c r="I38" s="43">
        <v>24.15</v>
      </c>
      <c r="J38" s="43">
        <v>79.5</v>
      </c>
      <c r="K38" s="44" t="s">
        <v>43</v>
      </c>
      <c r="L38" s="43">
        <v>1.62</v>
      </c>
    </row>
    <row r="39" spans="1:12" ht="15" x14ac:dyDescent="0.25">
      <c r="A39" s="14"/>
      <c r="B39" s="15"/>
      <c r="C39" s="11"/>
      <c r="D39" s="7" t="s">
        <v>32</v>
      </c>
      <c r="E39" s="42" t="s">
        <v>66</v>
      </c>
      <c r="F39" s="43">
        <v>20</v>
      </c>
      <c r="G39" s="43">
        <v>1.98</v>
      </c>
      <c r="H39" s="43">
        <v>0.36</v>
      </c>
      <c r="I39" s="43">
        <v>10</v>
      </c>
      <c r="J39" s="43">
        <v>51.8</v>
      </c>
      <c r="K39" s="44" t="s">
        <v>43</v>
      </c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20</v>
      </c>
      <c r="H42" s="19">
        <f t="shared" ref="H42" si="11">SUM(H33:H41)</f>
        <v>27.28</v>
      </c>
      <c r="I42" s="19">
        <f t="shared" ref="I42" si="12">SUM(I33:I41)</f>
        <v>113.94</v>
      </c>
      <c r="J42" s="19">
        <f t="shared" ref="J42:L42" si="13">SUM(J33:J41)</f>
        <v>816.8599999999999</v>
      </c>
      <c r="K42" s="25"/>
      <c r="L42" s="19">
        <f t="shared" si="13"/>
        <v>63.309999999999995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1240</v>
      </c>
      <c r="G43" s="32">
        <f t="shared" ref="G43" si="14">G32+G42</f>
        <v>61.249999999999993</v>
      </c>
      <c r="H43" s="32">
        <f t="shared" ref="H43" si="15">H32+H42</f>
        <v>40.6</v>
      </c>
      <c r="I43" s="32">
        <f t="shared" ref="I43" si="16">I32+I42</f>
        <v>200.05</v>
      </c>
      <c r="J43" s="32">
        <f t="shared" ref="J43:L43" si="17">J32+J42</f>
        <v>1408.8799999999999</v>
      </c>
      <c r="K43" s="32"/>
      <c r="L43" s="32">
        <f t="shared" si="17"/>
        <v>133.57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160</v>
      </c>
      <c r="G44" s="40">
        <v>45</v>
      </c>
      <c r="H44" s="40">
        <v>32</v>
      </c>
      <c r="I44" s="40">
        <v>27</v>
      </c>
      <c r="J44" s="40">
        <v>342.23</v>
      </c>
      <c r="K44" s="41">
        <v>141</v>
      </c>
      <c r="L44" s="40">
        <v>60.17</v>
      </c>
    </row>
    <row r="45" spans="1:12" ht="15" x14ac:dyDescent="0.25">
      <c r="A45" s="23"/>
      <c r="B45" s="15"/>
      <c r="C45" s="11"/>
      <c r="D45" s="6"/>
      <c r="E45" s="42" t="s">
        <v>68</v>
      </c>
      <c r="F45" s="43">
        <v>10</v>
      </c>
      <c r="G45" s="43">
        <v>0.1</v>
      </c>
      <c r="H45" s="43">
        <v>7.2</v>
      </c>
      <c r="I45" s="43">
        <v>0.1</v>
      </c>
      <c r="J45" s="43">
        <v>66</v>
      </c>
      <c r="K45" s="44">
        <v>365</v>
      </c>
      <c r="L45" s="43">
        <v>4.25</v>
      </c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2.1</v>
      </c>
      <c r="H46" s="43">
        <v>1.92</v>
      </c>
      <c r="I46" s="43">
        <v>9.98</v>
      </c>
      <c r="J46" s="43">
        <v>65.599999999999994</v>
      </c>
      <c r="K46" s="44">
        <v>298</v>
      </c>
      <c r="L46" s="43">
        <v>5.62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2.2000000000000002</v>
      </c>
      <c r="H47" s="43">
        <v>1.02</v>
      </c>
      <c r="I47" s="43">
        <v>14.9</v>
      </c>
      <c r="J47" s="43">
        <v>65.8</v>
      </c>
      <c r="K47" s="44" t="s">
        <v>43</v>
      </c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0.72</v>
      </c>
      <c r="H48" s="43">
        <v>0.3</v>
      </c>
      <c r="I48" s="43">
        <v>12</v>
      </c>
      <c r="J48" s="43">
        <v>40</v>
      </c>
      <c r="K48" s="44"/>
      <c r="L48" s="43">
        <v>9.85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50.120000000000005</v>
      </c>
      <c r="H51" s="19">
        <f t="shared" ref="H51" si="19">SUM(H44:H50)</f>
        <v>42.440000000000005</v>
      </c>
      <c r="I51" s="19">
        <f t="shared" ref="I51" si="20">SUM(I44:I50)</f>
        <v>63.98</v>
      </c>
      <c r="J51" s="19">
        <f t="shared" ref="J51:L51" si="21">SUM(J44:J50)</f>
        <v>579.63</v>
      </c>
      <c r="K51" s="25"/>
      <c r="L51" s="19">
        <f t="shared" si="21"/>
        <v>83.09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1.2</v>
      </c>
      <c r="H52" s="43"/>
      <c r="I52" s="43">
        <v>6.6</v>
      </c>
      <c r="J52" s="43">
        <v>29.4</v>
      </c>
      <c r="K52" s="44">
        <v>23</v>
      </c>
      <c r="L52" s="43">
        <v>3.15</v>
      </c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3.75</v>
      </c>
      <c r="H53" s="43">
        <v>3.2</v>
      </c>
      <c r="I53" s="43">
        <v>16.84</v>
      </c>
      <c r="J53" s="43">
        <v>111.94</v>
      </c>
      <c r="K53" s="44">
        <v>46</v>
      </c>
      <c r="L53" s="43">
        <v>4.8499999999999996</v>
      </c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90</v>
      </c>
      <c r="G54" s="43">
        <v>13.7</v>
      </c>
      <c r="H54" s="43">
        <v>15</v>
      </c>
      <c r="I54" s="43">
        <v>7.3</v>
      </c>
      <c r="J54" s="43">
        <v>227.25</v>
      </c>
      <c r="K54" s="44">
        <v>189</v>
      </c>
      <c r="L54" s="43">
        <v>32.85</v>
      </c>
    </row>
    <row r="55" spans="1:12" ht="15" x14ac:dyDescent="0.25">
      <c r="A55" s="23"/>
      <c r="B55" s="15"/>
      <c r="C55" s="11"/>
      <c r="D55" s="7" t="s">
        <v>29</v>
      </c>
      <c r="E55" s="42" t="s">
        <v>74</v>
      </c>
      <c r="F55" s="43">
        <v>150</v>
      </c>
      <c r="G55" s="43">
        <v>8.73</v>
      </c>
      <c r="H55" s="43">
        <v>5.43</v>
      </c>
      <c r="I55" s="43">
        <v>45</v>
      </c>
      <c r="J55" s="43">
        <v>263.81</v>
      </c>
      <c r="K55" s="44">
        <v>219</v>
      </c>
      <c r="L55" s="43">
        <v>11.12</v>
      </c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180</v>
      </c>
      <c r="G56" s="43">
        <v>0.56000000000000005</v>
      </c>
      <c r="H56" s="43">
        <v>0</v>
      </c>
      <c r="I56" s="43">
        <v>27.89</v>
      </c>
      <c r="J56" s="43">
        <v>113.79</v>
      </c>
      <c r="K56" s="44">
        <v>282</v>
      </c>
      <c r="L56" s="43">
        <v>4.49</v>
      </c>
    </row>
    <row r="57" spans="1:12" ht="15" x14ac:dyDescent="0.25">
      <c r="A57" s="23"/>
      <c r="B57" s="15"/>
      <c r="C57" s="11"/>
      <c r="D57" s="7" t="s">
        <v>31</v>
      </c>
      <c r="E57" s="42" t="s">
        <v>54</v>
      </c>
      <c r="F57" s="43">
        <v>30</v>
      </c>
      <c r="G57" s="43">
        <v>3</v>
      </c>
      <c r="H57" s="43">
        <v>0</v>
      </c>
      <c r="I57" s="43">
        <v>24.15</v>
      </c>
      <c r="J57" s="43">
        <v>79.5</v>
      </c>
      <c r="K57" s="44" t="s">
        <v>43</v>
      </c>
      <c r="L57" s="43">
        <v>1.62</v>
      </c>
    </row>
    <row r="58" spans="1:12" ht="15" x14ac:dyDescent="0.25">
      <c r="A58" s="23"/>
      <c r="B58" s="15"/>
      <c r="C58" s="11"/>
      <c r="D58" s="7" t="s">
        <v>32</v>
      </c>
      <c r="E58" s="42" t="s">
        <v>76</v>
      </c>
      <c r="F58" s="43">
        <v>20</v>
      </c>
      <c r="G58" s="43">
        <v>1.98</v>
      </c>
      <c r="H58" s="43">
        <v>0.36</v>
      </c>
      <c r="I58" s="43">
        <v>10</v>
      </c>
      <c r="J58" s="43">
        <v>51.8</v>
      </c>
      <c r="K58" s="44" t="s">
        <v>43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32.919999999999995</v>
      </c>
      <c r="H61" s="19">
        <f t="shared" ref="H61" si="23">SUM(H52:H60)</f>
        <v>23.99</v>
      </c>
      <c r="I61" s="19">
        <f t="shared" ref="I61" si="24">SUM(I52:I60)</f>
        <v>137.78</v>
      </c>
      <c r="J61" s="19">
        <f t="shared" ref="J61:L61" si="25">SUM(J52:J60)</f>
        <v>877.49</v>
      </c>
      <c r="K61" s="25"/>
      <c r="L61" s="19">
        <f t="shared" si="25"/>
        <v>61.08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1230</v>
      </c>
      <c r="G62" s="32">
        <f t="shared" ref="G62" si="26">G51+G61</f>
        <v>83.039999999999992</v>
      </c>
      <c r="H62" s="32">
        <f t="shared" ref="H62" si="27">H51+H61</f>
        <v>66.430000000000007</v>
      </c>
      <c r="I62" s="32">
        <f t="shared" ref="I62" si="28">I51+I61</f>
        <v>201.76</v>
      </c>
      <c r="J62" s="32">
        <f t="shared" ref="J62:L62" si="29">J51+J61</f>
        <v>1457.12</v>
      </c>
      <c r="K62" s="32"/>
      <c r="L62" s="32">
        <f t="shared" si="29"/>
        <v>144.17000000000002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150</v>
      </c>
      <c r="G63" s="40">
        <v>13.43</v>
      </c>
      <c r="H63" s="40">
        <v>20.010000000000002</v>
      </c>
      <c r="I63" s="40">
        <v>3.5</v>
      </c>
      <c r="J63" s="40">
        <v>255</v>
      </c>
      <c r="K63" s="41">
        <v>132</v>
      </c>
      <c r="L63" s="40">
        <v>28.2</v>
      </c>
    </row>
    <row r="64" spans="1:12" ht="15" x14ac:dyDescent="0.25">
      <c r="A64" s="23"/>
      <c r="B64" s="15"/>
      <c r="C64" s="11"/>
      <c r="D64" s="7" t="s">
        <v>22</v>
      </c>
      <c r="E64" s="42" t="s">
        <v>79</v>
      </c>
      <c r="F64" s="43">
        <v>190</v>
      </c>
      <c r="G64" s="43">
        <v>7.0000000000000007E-2</v>
      </c>
      <c r="H64" s="43">
        <v>0.01</v>
      </c>
      <c r="I64" s="43">
        <v>15.31</v>
      </c>
      <c r="J64" s="43">
        <v>55.45</v>
      </c>
      <c r="K64" s="44">
        <v>294</v>
      </c>
      <c r="L64" s="43">
        <v>3.57</v>
      </c>
    </row>
    <row r="65" spans="1:12" ht="15" x14ac:dyDescent="0.25">
      <c r="A65" s="23"/>
      <c r="B65" s="15"/>
      <c r="C65" s="11"/>
      <c r="D65" s="53" t="s">
        <v>23</v>
      </c>
      <c r="E65" s="42" t="s">
        <v>78</v>
      </c>
      <c r="F65" s="43">
        <v>30</v>
      </c>
      <c r="G65" s="43">
        <v>2.2000000000000002</v>
      </c>
      <c r="H65" s="43">
        <v>1.02</v>
      </c>
      <c r="I65" s="43">
        <v>14.9</v>
      </c>
      <c r="J65" s="43">
        <v>65.8</v>
      </c>
      <c r="K65" s="44" t="s">
        <v>43</v>
      </c>
      <c r="L65" s="43">
        <v>3.2</v>
      </c>
    </row>
    <row r="66" spans="1:12" ht="15" x14ac:dyDescent="0.25">
      <c r="A66" s="23"/>
      <c r="B66" s="15"/>
      <c r="C66" s="11"/>
      <c r="D66" s="54"/>
      <c r="E66" s="42" t="s">
        <v>68</v>
      </c>
      <c r="F66" s="43">
        <v>10</v>
      </c>
      <c r="G66" s="43">
        <v>0.1</v>
      </c>
      <c r="H66" s="43">
        <v>7.2</v>
      </c>
      <c r="I66" s="43">
        <v>0.1</v>
      </c>
      <c r="J66" s="43">
        <v>66</v>
      </c>
      <c r="K66" s="44">
        <v>365</v>
      </c>
      <c r="L66" s="43">
        <v>4.25</v>
      </c>
    </row>
    <row r="67" spans="1:12" ht="15" x14ac:dyDescent="0.25">
      <c r="A67" s="23"/>
      <c r="B67" s="15"/>
      <c r="C67" s="11"/>
      <c r="D67" s="54"/>
      <c r="E67" s="42" t="s">
        <v>48</v>
      </c>
      <c r="F67" s="43">
        <v>20</v>
      </c>
      <c r="G67" s="43">
        <v>5</v>
      </c>
      <c r="H67" s="43">
        <v>5</v>
      </c>
      <c r="I67" s="43">
        <v>0</v>
      </c>
      <c r="J67" s="43">
        <v>68</v>
      </c>
      <c r="K67" s="44">
        <v>366</v>
      </c>
      <c r="L67" s="43">
        <v>11.76</v>
      </c>
    </row>
    <row r="68" spans="1:12" ht="15" x14ac:dyDescent="0.25">
      <c r="A68" s="23"/>
      <c r="B68" s="15"/>
      <c r="C68" s="11"/>
      <c r="D68" s="7" t="s">
        <v>24</v>
      </c>
      <c r="E68" s="42" t="s">
        <v>46</v>
      </c>
      <c r="F68" s="43">
        <v>100</v>
      </c>
      <c r="G68" s="43">
        <v>0.6</v>
      </c>
      <c r="H68" s="43">
        <v>0</v>
      </c>
      <c r="I68" s="43">
        <v>11.3</v>
      </c>
      <c r="J68" s="43">
        <v>52</v>
      </c>
      <c r="K68" s="44"/>
      <c r="L68" s="43">
        <v>11.5</v>
      </c>
    </row>
    <row r="69" spans="1:12" ht="15" x14ac:dyDescent="0.25">
      <c r="A69" s="23"/>
      <c r="B69" s="15"/>
      <c r="C69" s="11"/>
      <c r="D69" s="55"/>
      <c r="E69" s="56"/>
      <c r="F69" s="56"/>
      <c r="G69" s="56"/>
      <c r="H69" s="56"/>
      <c r="I69" s="56"/>
      <c r="J69" s="56"/>
      <c r="K69" s="56"/>
      <c r="L69" s="56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SUM(F63:F68)</f>
        <v>500</v>
      </c>
      <c r="G70" s="19">
        <f>SUM(G63:G68)</f>
        <v>21.4</v>
      </c>
      <c r="H70" s="19">
        <f>SUM(H63:H68)</f>
        <v>33.24</v>
      </c>
      <c r="I70" s="19">
        <f>SUM(I63:I68)</f>
        <v>45.11</v>
      </c>
      <c r="J70" s="19">
        <f>SUM(J63:J68)</f>
        <v>562.25</v>
      </c>
      <c r="K70" s="25"/>
      <c r="L70" s="19">
        <f>SUM(L63:L68)</f>
        <v>62.48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0.6</v>
      </c>
      <c r="H71" s="43">
        <v>0.12</v>
      </c>
      <c r="I71" s="43">
        <v>2.76</v>
      </c>
      <c r="J71" s="43">
        <v>13.8</v>
      </c>
      <c r="K71" s="44">
        <v>246</v>
      </c>
      <c r="L71" s="43">
        <v>8.52</v>
      </c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200</v>
      </c>
      <c r="G72" s="43">
        <v>10.56</v>
      </c>
      <c r="H72" s="43">
        <v>3.2</v>
      </c>
      <c r="I72" s="43">
        <v>5.3</v>
      </c>
      <c r="J72" s="43">
        <v>115.2</v>
      </c>
      <c r="K72" s="44">
        <v>50</v>
      </c>
      <c r="L72" s="43">
        <v>28.08</v>
      </c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90</v>
      </c>
      <c r="G73" s="43">
        <v>14.83</v>
      </c>
      <c r="H73" s="43">
        <v>19.11</v>
      </c>
      <c r="I73" s="43">
        <v>8.31</v>
      </c>
      <c r="J73" s="43">
        <v>175.15</v>
      </c>
      <c r="K73" s="44">
        <v>217</v>
      </c>
      <c r="L73" s="43">
        <v>37.75</v>
      </c>
    </row>
    <row r="74" spans="1:12" ht="15" x14ac:dyDescent="0.25">
      <c r="A74" s="23"/>
      <c r="B74" s="15"/>
      <c r="C74" s="11"/>
      <c r="D74" s="7" t="s">
        <v>29</v>
      </c>
      <c r="E74" s="42" t="s">
        <v>83</v>
      </c>
      <c r="F74" s="43">
        <v>150</v>
      </c>
      <c r="G74" s="43">
        <v>4.53</v>
      </c>
      <c r="H74" s="43">
        <v>19.66</v>
      </c>
      <c r="I74" s="43">
        <v>25.59</v>
      </c>
      <c r="J74" s="43">
        <v>297.48</v>
      </c>
      <c r="K74" s="44">
        <v>223</v>
      </c>
      <c r="L74" s="43">
        <v>11.03</v>
      </c>
    </row>
    <row r="75" spans="1:12" ht="15" x14ac:dyDescent="0.25">
      <c r="A75" s="23"/>
      <c r="B75" s="15"/>
      <c r="C75" s="11"/>
      <c r="D75" s="7" t="s">
        <v>30</v>
      </c>
      <c r="E75" s="42" t="s">
        <v>84</v>
      </c>
      <c r="F75" s="43">
        <v>180</v>
      </c>
      <c r="G75" s="43">
        <v>0.11</v>
      </c>
      <c r="H75" s="43">
        <v>0</v>
      </c>
      <c r="I75" s="43">
        <v>5.83</v>
      </c>
      <c r="J75" s="43">
        <v>92.7</v>
      </c>
      <c r="K75" s="44">
        <v>273</v>
      </c>
      <c r="L75" s="43">
        <v>8.82</v>
      </c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30</v>
      </c>
      <c r="G76" s="43">
        <v>3</v>
      </c>
      <c r="H76" s="43">
        <v>0</v>
      </c>
      <c r="I76" s="43">
        <v>24.15</v>
      </c>
      <c r="J76" s="43">
        <v>79.5</v>
      </c>
      <c r="K76" s="44" t="s">
        <v>43</v>
      </c>
      <c r="L76" s="43">
        <v>1.62</v>
      </c>
    </row>
    <row r="77" spans="1:12" ht="15" x14ac:dyDescent="0.25">
      <c r="A77" s="23"/>
      <c r="B77" s="15"/>
      <c r="C77" s="11"/>
      <c r="D77" s="7" t="s">
        <v>32</v>
      </c>
      <c r="E77" s="42" t="s">
        <v>76</v>
      </c>
      <c r="F77" s="43">
        <v>20</v>
      </c>
      <c r="G77" s="43">
        <v>1.98</v>
      </c>
      <c r="H77" s="43">
        <v>0.36</v>
      </c>
      <c r="I77" s="43">
        <v>10</v>
      </c>
      <c r="J77" s="43">
        <v>51.8</v>
      </c>
      <c r="K77" s="44" t="s">
        <v>43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0">SUM(G71:G79)</f>
        <v>35.61</v>
      </c>
      <c r="H80" s="19">
        <f t="shared" ref="H80" si="31">SUM(H71:H79)</f>
        <v>42.45</v>
      </c>
      <c r="I80" s="19">
        <f t="shared" ref="I80" si="32">SUM(I71:I79)</f>
        <v>81.94</v>
      </c>
      <c r="J80" s="19">
        <f t="shared" ref="J80:L80" si="33">SUM(J71:J79)</f>
        <v>825.63</v>
      </c>
      <c r="K80" s="25"/>
      <c r="L80" s="19">
        <f t="shared" si="33"/>
        <v>97.82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1230</v>
      </c>
      <c r="G81" s="32">
        <f t="shared" ref="G81" si="34">G70+G80</f>
        <v>57.01</v>
      </c>
      <c r="H81" s="32">
        <f t="shared" ref="H81" si="35">H70+H80</f>
        <v>75.69</v>
      </c>
      <c r="I81" s="32">
        <f t="shared" ref="I81" si="36">I70+I80</f>
        <v>127.05</v>
      </c>
      <c r="J81" s="32">
        <f t="shared" ref="J81:L81" si="37">J70+J80</f>
        <v>1387.88</v>
      </c>
      <c r="K81" s="32"/>
      <c r="L81" s="32">
        <f t="shared" si="37"/>
        <v>160.29999999999998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180</v>
      </c>
      <c r="G82" s="40">
        <v>15.97</v>
      </c>
      <c r="H82" s="40">
        <v>20.34</v>
      </c>
      <c r="I82" s="40">
        <v>14.47</v>
      </c>
      <c r="J82" s="40">
        <v>297.54000000000002</v>
      </c>
      <c r="K82" s="41">
        <v>214</v>
      </c>
      <c r="L82" s="40">
        <v>36.380000000000003</v>
      </c>
    </row>
    <row r="83" spans="1:12" ht="15" x14ac:dyDescent="0.25">
      <c r="A83" s="23"/>
      <c r="B83" s="15"/>
      <c r="C83" s="11"/>
      <c r="D83" s="7" t="s">
        <v>22</v>
      </c>
      <c r="E83" s="42" t="s">
        <v>86</v>
      </c>
      <c r="F83" s="43">
        <v>190</v>
      </c>
      <c r="G83" s="43">
        <v>3.77</v>
      </c>
      <c r="H83" s="43">
        <v>3.93</v>
      </c>
      <c r="I83" s="43">
        <v>25.95</v>
      </c>
      <c r="J83" s="43">
        <v>138.88999999999999</v>
      </c>
      <c r="K83" s="44">
        <v>300</v>
      </c>
      <c r="L83" s="43">
        <v>2.0099999999999998</v>
      </c>
    </row>
    <row r="84" spans="1:12" ht="15" x14ac:dyDescent="0.25">
      <c r="A84" s="23"/>
      <c r="B84" s="15"/>
      <c r="C84" s="11"/>
      <c r="D84" s="7" t="s">
        <v>23</v>
      </c>
      <c r="E84" s="42" t="s">
        <v>58</v>
      </c>
      <c r="F84" s="43">
        <v>30</v>
      </c>
      <c r="G84" s="43">
        <v>3</v>
      </c>
      <c r="H84" s="43">
        <v>0</v>
      </c>
      <c r="I84" s="43">
        <v>24.15</v>
      </c>
      <c r="J84" s="43">
        <v>79.5</v>
      </c>
      <c r="K84" s="44" t="s">
        <v>43</v>
      </c>
      <c r="L84" s="43">
        <v>1.62</v>
      </c>
    </row>
    <row r="85" spans="1:12" ht="15" x14ac:dyDescent="0.25">
      <c r="A85" s="23"/>
      <c r="B85" s="15"/>
      <c r="C85" s="11"/>
      <c r="D85" s="7" t="s">
        <v>24</v>
      </c>
      <c r="E85" s="42" t="s">
        <v>87</v>
      </c>
      <c r="F85" s="43">
        <v>100</v>
      </c>
      <c r="G85" s="43"/>
      <c r="H85" s="43">
        <v>3.5</v>
      </c>
      <c r="I85" s="43">
        <v>5.26</v>
      </c>
      <c r="J85" s="43">
        <v>47</v>
      </c>
      <c r="K85" s="44"/>
      <c r="L85" s="43">
        <v>34.5</v>
      </c>
    </row>
    <row r="86" spans="1:12" ht="15" x14ac:dyDescent="0.25">
      <c r="A86" s="23"/>
      <c r="B86" s="15"/>
      <c r="C86" s="11"/>
      <c r="D86" s="54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8">SUM(G82:G88)</f>
        <v>22.740000000000002</v>
      </c>
      <c r="H89" s="19">
        <f t="shared" ref="H89" si="39">SUM(H82:H88)</f>
        <v>27.77</v>
      </c>
      <c r="I89" s="19">
        <f t="shared" ref="I89" si="40">SUM(I82:I88)</f>
        <v>69.83</v>
      </c>
      <c r="J89" s="19">
        <f t="shared" ref="J89:L89" si="41">SUM(J82:J88)</f>
        <v>562.93000000000006</v>
      </c>
      <c r="K89" s="25"/>
      <c r="L89" s="19">
        <f t="shared" si="41"/>
        <v>74.509999999999991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0.66</v>
      </c>
      <c r="H90" s="43">
        <v>0</v>
      </c>
      <c r="I90" s="43">
        <v>2</v>
      </c>
      <c r="J90" s="43">
        <v>9</v>
      </c>
      <c r="K90" s="44"/>
      <c r="L90" s="43">
        <v>7.78</v>
      </c>
    </row>
    <row r="91" spans="1:12" ht="15" x14ac:dyDescent="0.25">
      <c r="A91" s="23"/>
      <c r="B91" s="15"/>
      <c r="C91" s="11"/>
      <c r="D91" s="7" t="s">
        <v>27</v>
      </c>
      <c r="E91" s="42" t="s">
        <v>89</v>
      </c>
      <c r="F91" s="43">
        <v>200</v>
      </c>
      <c r="G91" s="43">
        <v>9.76</v>
      </c>
      <c r="H91" s="43">
        <v>6.82</v>
      </c>
      <c r="I91" s="43">
        <v>19.010000000000002</v>
      </c>
      <c r="J91" s="43">
        <v>175.1</v>
      </c>
      <c r="K91" s="44">
        <v>44</v>
      </c>
      <c r="L91" s="43">
        <v>9.4499999999999993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9.1300000000000008</v>
      </c>
      <c r="H92" s="43">
        <v>2.78</v>
      </c>
      <c r="I92" s="43">
        <v>4.7699999999999996</v>
      </c>
      <c r="J92" s="43">
        <v>102.36</v>
      </c>
      <c r="K92" s="44">
        <v>165</v>
      </c>
      <c r="L92" s="43">
        <v>32.07</v>
      </c>
    </row>
    <row r="93" spans="1:12" ht="15" x14ac:dyDescent="0.25">
      <c r="A93" s="23"/>
      <c r="B93" s="15"/>
      <c r="C93" s="11"/>
      <c r="D93" s="7" t="s">
        <v>29</v>
      </c>
      <c r="E93" s="42" t="s">
        <v>91</v>
      </c>
      <c r="F93" s="43">
        <v>150</v>
      </c>
      <c r="G93" s="43">
        <v>3.88</v>
      </c>
      <c r="H93" s="43">
        <v>5.08</v>
      </c>
      <c r="I93" s="43">
        <v>40.270000000000003</v>
      </c>
      <c r="J93" s="43">
        <v>225.8</v>
      </c>
      <c r="K93" s="44">
        <v>224</v>
      </c>
      <c r="L93" s="43">
        <v>11.12</v>
      </c>
    </row>
    <row r="94" spans="1:12" ht="15" x14ac:dyDescent="0.25">
      <c r="A94" s="23"/>
      <c r="B94" s="15"/>
      <c r="C94" s="11"/>
      <c r="D94" s="7" t="s">
        <v>30</v>
      </c>
      <c r="E94" s="42" t="s">
        <v>92</v>
      </c>
      <c r="F94" s="43">
        <v>180</v>
      </c>
      <c r="G94" s="43">
        <v>0.11</v>
      </c>
      <c r="H94" s="43">
        <v>0</v>
      </c>
      <c r="I94" s="43">
        <v>21.07</v>
      </c>
      <c r="J94" s="43">
        <v>84.69</v>
      </c>
      <c r="K94" s="44">
        <v>290</v>
      </c>
      <c r="L94" s="43">
        <v>10.72</v>
      </c>
    </row>
    <row r="95" spans="1:12" ht="15" x14ac:dyDescent="0.25">
      <c r="A95" s="23"/>
      <c r="B95" s="15"/>
      <c r="C95" s="11"/>
      <c r="D95" s="7" t="s">
        <v>31</v>
      </c>
      <c r="E95" s="42" t="s">
        <v>54</v>
      </c>
      <c r="F95" s="43">
        <v>30</v>
      </c>
      <c r="G95" s="43">
        <v>3</v>
      </c>
      <c r="H95" s="43">
        <v>0</v>
      </c>
      <c r="I95" s="43">
        <v>24.15</v>
      </c>
      <c r="J95" s="43">
        <v>79.5</v>
      </c>
      <c r="K95" s="44" t="s">
        <v>43</v>
      </c>
      <c r="L95" s="43">
        <v>1.62</v>
      </c>
    </row>
    <row r="96" spans="1:12" ht="15" x14ac:dyDescent="0.25">
      <c r="A96" s="23"/>
      <c r="B96" s="15"/>
      <c r="C96" s="11"/>
      <c r="D96" s="7" t="s">
        <v>32</v>
      </c>
      <c r="E96" s="42" t="s">
        <v>76</v>
      </c>
      <c r="F96" s="43">
        <v>20</v>
      </c>
      <c r="G96" s="43">
        <v>1.98</v>
      </c>
      <c r="H96" s="43">
        <v>0.36</v>
      </c>
      <c r="I96" s="43">
        <v>10</v>
      </c>
      <c r="J96" s="43">
        <v>51.8</v>
      </c>
      <c r="K96" s="44" t="s">
        <v>43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2">SUM(G90:G98)</f>
        <v>28.52</v>
      </c>
      <c r="H99" s="19">
        <f t="shared" ref="H99" si="43">SUM(H90:H98)</f>
        <v>15.04</v>
      </c>
      <c r="I99" s="19">
        <f t="shared" ref="I99" si="44">SUM(I90:I98)</f>
        <v>121.27000000000001</v>
      </c>
      <c r="J99" s="19">
        <f t="shared" ref="J99:L99" si="45">SUM(J90:J98)</f>
        <v>728.25</v>
      </c>
      <c r="K99" s="25"/>
      <c r="L99" s="19">
        <f t="shared" si="45"/>
        <v>74.760000000000005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1230</v>
      </c>
      <c r="G100" s="32">
        <f t="shared" ref="G100" si="46">G89+G99</f>
        <v>51.260000000000005</v>
      </c>
      <c r="H100" s="32">
        <f t="shared" ref="H100" si="47">H89+H99</f>
        <v>42.81</v>
      </c>
      <c r="I100" s="32">
        <f t="shared" ref="I100" si="48">I89+I99</f>
        <v>191.10000000000002</v>
      </c>
      <c r="J100" s="32">
        <f t="shared" ref="J100:L100" si="49">J89+J99</f>
        <v>1291.18</v>
      </c>
      <c r="K100" s="32"/>
      <c r="L100" s="32">
        <f t="shared" si="49"/>
        <v>149.26999999999998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customHeight="1" x14ac:dyDescent="0.2">
      <c r="A119" s="29">
        <f>A101</f>
        <v>1</v>
      </c>
      <c r="B119" s="30">
        <f>B101</f>
        <v>6</v>
      </c>
      <c r="C119" s="60" t="s">
        <v>4</v>
      </c>
      <c r="D119" s="61"/>
      <c r="E119" s="31"/>
      <c r="F119" s="32">
        <f>F108+F118</f>
        <v>0</v>
      </c>
      <c r="G119" s="32">
        <f t="shared" ref="G119:J119" si="54">G108+G118</f>
        <v>0</v>
      </c>
      <c r="H119" s="32">
        <f t="shared" si="54"/>
        <v>0</v>
      </c>
      <c r="I119" s="32">
        <f t="shared" si="54"/>
        <v>0</v>
      </c>
      <c r="J119" s="32">
        <f t="shared" si="54"/>
        <v>0</v>
      </c>
      <c r="K119" s="32"/>
      <c r="L119" s="32">
        <f t="shared" ref="L119" si="55"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93</v>
      </c>
      <c r="F120" s="40">
        <v>150</v>
      </c>
      <c r="G120" s="40">
        <v>5.73</v>
      </c>
      <c r="H120" s="40">
        <v>6.17</v>
      </c>
      <c r="I120" s="40">
        <v>34</v>
      </c>
      <c r="J120" s="40">
        <v>179.16</v>
      </c>
      <c r="K120" s="41">
        <v>106</v>
      </c>
      <c r="L120" s="40">
        <v>10.42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10</v>
      </c>
      <c r="G121" s="43">
        <v>0.1</v>
      </c>
      <c r="H121" s="43">
        <v>7.2</v>
      </c>
      <c r="I121" s="43">
        <v>0.1</v>
      </c>
      <c r="J121" s="43">
        <v>66</v>
      </c>
      <c r="K121" s="44">
        <v>365</v>
      </c>
      <c r="L121" s="43">
        <v>4.25</v>
      </c>
    </row>
    <row r="122" spans="1:12" ht="15" x14ac:dyDescent="0.25">
      <c r="A122" s="14"/>
      <c r="B122" s="15"/>
      <c r="C122" s="11"/>
      <c r="D122" s="7" t="s">
        <v>22</v>
      </c>
      <c r="E122" s="42" t="s">
        <v>94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43">
        <v>3.16</v>
      </c>
    </row>
    <row r="123" spans="1:12" ht="15" x14ac:dyDescent="0.25">
      <c r="A123" s="14"/>
      <c r="B123" s="15"/>
      <c r="C123" s="11"/>
      <c r="D123" s="7" t="s">
        <v>23</v>
      </c>
      <c r="E123" s="42" t="s">
        <v>78</v>
      </c>
      <c r="F123" s="43">
        <v>30</v>
      </c>
      <c r="G123" s="43">
        <v>2.2999999999999998</v>
      </c>
      <c r="H123" s="43">
        <v>0.24</v>
      </c>
      <c r="I123" s="43">
        <v>14.6</v>
      </c>
      <c r="J123" s="43">
        <v>65.8</v>
      </c>
      <c r="K123" s="44" t="s">
        <v>43</v>
      </c>
      <c r="L123" s="43">
        <v>3.2</v>
      </c>
    </row>
    <row r="124" spans="1:12" ht="15" x14ac:dyDescent="0.25">
      <c r="A124" s="14"/>
      <c r="B124" s="15"/>
      <c r="C124" s="11"/>
      <c r="D124" s="7" t="s">
        <v>24</v>
      </c>
      <c r="E124" s="42" t="s">
        <v>95</v>
      </c>
      <c r="F124" s="43">
        <v>100</v>
      </c>
      <c r="G124" s="43">
        <v>2.7</v>
      </c>
      <c r="H124" s="43">
        <v>2.5</v>
      </c>
      <c r="I124" s="43">
        <v>11.5</v>
      </c>
      <c r="J124" s="43">
        <v>52</v>
      </c>
      <c r="K124" s="44"/>
      <c r="L124" s="43">
        <v>11.5</v>
      </c>
    </row>
    <row r="125" spans="1:12" ht="15" x14ac:dyDescent="0.25">
      <c r="A125" s="14"/>
      <c r="B125" s="15"/>
      <c r="C125" s="11"/>
      <c r="D125" s="6"/>
      <c r="E125" s="42" t="s">
        <v>48</v>
      </c>
      <c r="F125" s="43">
        <v>20</v>
      </c>
      <c r="G125" s="43">
        <v>5</v>
      </c>
      <c r="H125" s="43">
        <v>5</v>
      </c>
      <c r="I125" s="43">
        <v>0</v>
      </c>
      <c r="J125" s="43">
        <v>68</v>
      </c>
      <c r="K125" s="44">
        <v>366</v>
      </c>
      <c r="L125" s="43">
        <v>11.76</v>
      </c>
    </row>
    <row r="126" spans="1:12" ht="15" x14ac:dyDescent="0.25">
      <c r="A126" s="14"/>
      <c r="B126" s="15"/>
      <c r="C126" s="11"/>
      <c r="D126" s="6"/>
      <c r="E126" s="42" t="s">
        <v>59</v>
      </c>
      <c r="F126" s="43">
        <v>20</v>
      </c>
      <c r="G126" s="43">
        <v>2.2000000000000002</v>
      </c>
      <c r="H126" s="43">
        <v>1.02</v>
      </c>
      <c r="I126" s="43">
        <v>14.9</v>
      </c>
      <c r="J126" s="43">
        <v>51.8</v>
      </c>
      <c r="K126" s="44" t="s">
        <v>43</v>
      </c>
      <c r="L126" s="43">
        <v>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56">SUM(G120:G126)</f>
        <v>18.099999999999998</v>
      </c>
      <c r="H127" s="19">
        <f t="shared" si="56"/>
        <v>22.14</v>
      </c>
      <c r="I127" s="19">
        <f t="shared" si="56"/>
        <v>90.410000000000011</v>
      </c>
      <c r="J127" s="19">
        <f t="shared" si="56"/>
        <v>544.38</v>
      </c>
      <c r="K127" s="25"/>
      <c r="L127" s="19">
        <f t="shared" ref="L127" si="57">SUM(L120:L126)</f>
        <v>46.29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0.6</v>
      </c>
      <c r="H128" s="43">
        <v>0.12</v>
      </c>
      <c r="I128" s="43">
        <v>4.2</v>
      </c>
      <c r="J128" s="43">
        <v>13.8</v>
      </c>
      <c r="K128" s="44"/>
      <c r="L128" s="43">
        <v>8.52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1.67</v>
      </c>
      <c r="H129" s="43">
        <v>5.0599999999999996</v>
      </c>
      <c r="I129" s="43">
        <v>8.5</v>
      </c>
      <c r="J129" s="43">
        <v>86.26</v>
      </c>
      <c r="K129" s="44">
        <v>63</v>
      </c>
      <c r="L129" s="43">
        <v>6.4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31.08</v>
      </c>
      <c r="H130" s="43">
        <v>36.6</v>
      </c>
      <c r="I130" s="43">
        <v>5.5</v>
      </c>
      <c r="J130" s="43">
        <v>375.8</v>
      </c>
      <c r="K130" s="44">
        <v>216</v>
      </c>
      <c r="L130" s="43">
        <v>28.25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5.0999999999999996</v>
      </c>
      <c r="H131" s="43">
        <v>6.99</v>
      </c>
      <c r="I131" s="43">
        <v>30.09</v>
      </c>
      <c r="J131" s="43">
        <v>173.25</v>
      </c>
      <c r="K131" s="44">
        <v>125</v>
      </c>
      <c r="L131" s="43">
        <v>10.52</v>
      </c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180</v>
      </c>
      <c r="G132" s="43">
        <v>0.31</v>
      </c>
      <c r="H132" s="43">
        <v>0</v>
      </c>
      <c r="I132" s="43">
        <v>21</v>
      </c>
      <c r="J132" s="43">
        <v>66.75</v>
      </c>
      <c r="K132" s="44">
        <v>279</v>
      </c>
      <c r="L132" s="43">
        <v>7.29</v>
      </c>
    </row>
    <row r="133" spans="1:12" ht="15" x14ac:dyDescent="0.25">
      <c r="A133" s="14"/>
      <c r="B133" s="15"/>
      <c r="C133" s="11"/>
      <c r="D133" s="7" t="s">
        <v>31</v>
      </c>
      <c r="E133" s="42" t="s">
        <v>54</v>
      </c>
      <c r="F133" s="43">
        <v>30</v>
      </c>
      <c r="G133" s="43">
        <v>3</v>
      </c>
      <c r="H133" s="43">
        <v>0</v>
      </c>
      <c r="I133" s="43">
        <v>24.15</v>
      </c>
      <c r="J133" s="43">
        <v>79.5</v>
      </c>
      <c r="K133" s="44" t="s">
        <v>43</v>
      </c>
      <c r="L133" s="43">
        <v>1.62</v>
      </c>
    </row>
    <row r="134" spans="1:12" ht="15" x14ac:dyDescent="0.25">
      <c r="A134" s="14"/>
      <c r="B134" s="15"/>
      <c r="C134" s="11"/>
      <c r="D134" s="7" t="s">
        <v>32</v>
      </c>
      <c r="E134" s="42" t="s">
        <v>59</v>
      </c>
      <c r="F134" s="43">
        <v>20</v>
      </c>
      <c r="G134" s="43">
        <v>1.98</v>
      </c>
      <c r="H134" s="43">
        <v>0.36</v>
      </c>
      <c r="I134" s="43">
        <v>10</v>
      </c>
      <c r="J134" s="43">
        <v>51.8</v>
      </c>
      <c r="K134" s="44" t="s">
        <v>43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8">SUM(G128:G136)</f>
        <v>43.74</v>
      </c>
      <c r="H137" s="19">
        <f t="shared" si="58"/>
        <v>49.13</v>
      </c>
      <c r="I137" s="19">
        <f t="shared" si="58"/>
        <v>103.44</v>
      </c>
      <c r="J137" s="19">
        <f t="shared" si="58"/>
        <v>847.16</v>
      </c>
      <c r="K137" s="25"/>
      <c r="L137" s="19">
        <f t="shared" ref="L137" si="59">SUM(L128:L136)</f>
        <v>65.599999999999994</v>
      </c>
    </row>
    <row r="138" spans="1:12" ht="15" x14ac:dyDescent="0.2">
      <c r="A138" s="33">
        <f>A120</f>
        <v>2</v>
      </c>
      <c r="B138" s="33">
        <f>B120</f>
        <v>1</v>
      </c>
      <c r="C138" s="60" t="s">
        <v>4</v>
      </c>
      <c r="D138" s="61"/>
      <c r="E138" s="31"/>
      <c r="F138" s="32">
        <f>F127+F137</f>
        <v>1260</v>
      </c>
      <c r="G138" s="32">
        <f t="shared" ref="G138" si="60">G127+G137</f>
        <v>61.84</v>
      </c>
      <c r="H138" s="32">
        <f t="shared" ref="H138" si="61">H127+H137</f>
        <v>71.27000000000001</v>
      </c>
      <c r="I138" s="32">
        <f t="shared" ref="I138" si="62">I127+I137</f>
        <v>193.85000000000002</v>
      </c>
      <c r="J138" s="32">
        <f t="shared" ref="J138:L138" si="63">J127+J137</f>
        <v>1391.54</v>
      </c>
      <c r="K138" s="32"/>
      <c r="L138" s="32">
        <f t="shared" si="63"/>
        <v>111.88999999999999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100</v>
      </c>
      <c r="F139" s="40">
        <v>150</v>
      </c>
      <c r="G139" s="40">
        <v>24.26</v>
      </c>
      <c r="H139" s="40">
        <v>8.31</v>
      </c>
      <c r="I139" s="40">
        <v>39.75</v>
      </c>
      <c r="J139" s="40">
        <v>280.81</v>
      </c>
      <c r="K139" s="41">
        <v>153</v>
      </c>
      <c r="L139" s="40">
        <v>50.35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101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118.69</v>
      </c>
      <c r="K141" s="44">
        <v>286</v>
      </c>
      <c r="L141" s="43">
        <v>10.11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102</v>
      </c>
      <c r="F142" s="43">
        <v>40</v>
      </c>
      <c r="G142" s="43">
        <v>3.95</v>
      </c>
      <c r="H142" s="43">
        <v>0.5</v>
      </c>
      <c r="I142" s="43">
        <v>10</v>
      </c>
      <c r="J142" s="43">
        <v>65.8</v>
      </c>
      <c r="K142" s="44" t="s">
        <v>43</v>
      </c>
      <c r="L142" s="43">
        <v>3.2</v>
      </c>
    </row>
    <row r="143" spans="1:12" ht="15" x14ac:dyDescent="0.25">
      <c r="A143" s="23"/>
      <c r="B143" s="15"/>
      <c r="C143" s="11"/>
      <c r="D143" s="7" t="s">
        <v>24</v>
      </c>
      <c r="E143" s="42" t="s">
        <v>95</v>
      </c>
      <c r="F143" s="43">
        <v>100</v>
      </c>
      <c r="G143" s="43">
        <v>3</v>
      </c>
      <c r="H143" s="43">
        <v>1</v>
      </c>
      <c r="I143" s="43">
        <v>42</v>
      </c>
      <c r="J143" s="43">
        <v>52</v>
      </c>
      <c r="K143" s="44"/>
      <c r="L143" s="43">
        <v>11.5</v>
      </c>
    </row>
    <row r="144" spans="1:12" ht="15" x14ac:dyDescent="0.25">
      <c r="A144" s="23"/>
      <c r="B144" s="15"/>
      <c r="C144" s="11"/>
      <c r="D144" s="6"/>
      <c r="E144" s="42" t="s">
        <v>103</v>
      </c>
      <c r="F144" s="43">
        <v>10</v>
      </c>
      <c r="G144" s="43">
        <v>1.98</v>
      </c>
      <c r="H144" s="43">
        <v>0.36</v>
      </c>
      <c r="I144" s="43">
        <v>10</v>
      </c>
      <c r="J144" s="43">
        <v>66</v>
      </c>
      <c r="K144" s="44" t="s">
        <v>43</v>
      </c>
      <c r="L144" s="43">
        <v>4.25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35.979999999999997</v>
      </c>
      <c r="H146" s="19">
        <f t="shared" si="64"/>
        <v>13.36</v>
      </c>
      <c r="I146" s="19">
        <f t="shared" si="64"/>
        <v>121.46000000000001</v>
      </c>
      <c r="J146" s="19">
        <f t="shared" si="64"/>
        <v>583.29999999999995</v>
      </c>
      <c r="K146" s="25"/>
      <c r="L146" s="19">
        <f t="shared" ref="L146" si="65">SUM(L139:L145)</f>
        <v>79.41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104</v>
      </c>
      <c r="F147" s="43">
        <v>60</v>
      </c>
      <c r="G147" s="43">
        <v>1.36</v>
      </c>
      <c r="H147" s="43">
        <v>4.54</v>
      </c>
      <c r="I147" s="43">
        <v>8.17</v>
      </c>
      <c r="J147" s="43">
        <v>71.739999999999995</v>
      </c>
      <c r="K147" s="44">
        <v>197</v>
      </c>
      <c r="L147" s="43">
        <v>3.02</v>
      </c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200</v>
      </c>
      <c r="G148" s="43">
        <v>1.8</v>
      </c>
      <c r="H148" s="43">
        <v>3.11</v>
      </c>
      <c r="I148" s="43">
        <v>10.8</v>
      </c>
      <c r="J148" s="43">
        <v>79.03</v>
      </c>
      <c r="K148" s="44">
        <v>45</v>
      </c>
      <c r="L148" s="43">
        <v>6.36</v>
      </c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90</v>
      </c>
      <c r="G149" s="43">
        <v>13.32</v>
      </c>
      <c r="H149" s="43">
        <v>2.48</v>
      </c>
      <c r="I149" s="43">
        <v>8.73</v>
      </c>
      <c r="J149" s="43">
        <v>326.8</v>
      </c>
      <c r="K149" s="44">
        <v>167</v>
      </c>
      <c r="L149" s="43">
        <v>37.14</v>
      </c>
    </row>
    <row r="150" spans="1:12" ht="15" x14ac:dyDescent="0.25">
      <c r="A150" s="23"/>
      <c r="B150" s="15"/>
      <c r="C150" s="11"/>
      <c r="D150" s="7" t="s">
        <v>29</v>
      </c>
      <c r="E150" s="42" t="s">
        <v>107</v>
      </c>
      <c r="F150" s="43">
        <v>150</v>
      </c>
      <c r="G150" s="43">
        <v>3.2</v>
      </c>
      <c r="H150" s="43">
        <v>6.06</v>
      </c>
      <c r="I150" s="43">
        <v>23.3</v>
      </c>
      <c r="J150" s="43">
        <v>160.5</v>
      </c>
      <c r="K150" s="44">
        <v>136</v>
      </c>
      <c r="L150" s="43">
        <v>11.41</v>
      </c>
    </row>
    <row r="151" spans="1:12" ht="15" x14ac:dyDescent="0.25">
      <c r="A151" s="23"/>
      <c r="B151" s="15"/>
      <c r="C151" s="11"/>
      <c r="D151" s="7" t="s">
        <v>30</v>
      </c>
      <c r="E151" s="42" t="s">
        <v>108</v>
      </c>
      <c r="F151" s="43">
        <v>180</v>
      </c>
      <c r="G151" s="43">
        <v>0.31</v>
      </c>
      <c r="H151" s="43">
        <v>7.0000000000000007E-2</v>
      </c>
      <c r="I151" s="43">
        <v>22</v>
      </c>
      <c r="J151" s="43">
        <v>80.099999999999994</v>
      </c>
      <c r="K151" s="44">
        <v>280</v>
      </c>
      <c r="L151" s="43">
        <v>7.64</v>
      </c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43">
        <v>30</v>
      </c>
      <c r="G152" s="43">
        <v>3</v>
      </c>
      <c r="H152" s="43">
        <v>0</v>
      </c>
      <c r="I152" s="43">
        <v>24.15</v>
      </c>
      <c r="J152" s="43">
        <v>79.5</v>
      </c>
      <c r="K152" s="44" t="s">
        <v>43</v>
      </c>
      <c r="L152" s="43">
        <v>1.62</v>
      </c>
    </row>
    <row r="153" spans="1:12" ht="15" x14ac:dyDescent="0.25">
      <c r="A153" s="23"/>
      <c r="B153" s="15"/>
      <c r="C153" s="11"/>
      <c r="D153" s="7" t="s">
        <v>32</v>
      </c>
      <c r="E153" s="42" t="s">
        <v>76</v>
      </c>
      <c r="F153" s="43">
        <v>20</v>
      </c>
      <c r="G153" s="43">
        <v>1.98</v>
      </c>
      <c r="H153" s="43">
        <v>0.36</v>
      </c>
      <c r="I153" s="43">
        <v>10</v>
      </c>
      <c r="J153" s="43">
        <v>51.8</v>
      </c>
      <c r="K153" s="44" t="s">
        <v>43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66">SUM(G147:G155)</f>
        <v>24.97</v>
      </c>
      <c r="H156" s="19">
        <f t="shared" si="66"/>
        <v>16.62</v>
      </c>
      <c r="I156" s="19">
        <f t="shared" si="66"/>
        <v>107.15</v>
      </c>
      <c r="J156" s="19">
        <f t="shared" si="66"/>
        <v>849.46999999999991</v>
      </c>
      <c r="K156" s="25"/>
      <c r="L156" s="19">
        <f t="shared" ref="L156" si="67">SUM(L147:L155)</f>
        <v>69.190000000000012</v>
      </c>
    </row>
    <row r="157" spans="1:12" ht="15" x14ac:dyDescent="0.2">
      <c r="A157" s="29">
        <f>A139</f>
        <v>2</v>
      </c>
      <c r="B157" s="30">
        <f>B139</f>
        <v>2</v>
      </c>
      <c r="C157" s="60" t="s">
        <v>4</v>
      </c>
      <c r="D157" s="61"/>
      <c r="E157" s="31"/>
      <c r="F157" s="32">
        <f>F146+F156</f>
        <v>1230</v>
      </c>
      <c r="G157" s="32">
        <f t="shared" ref="G157" si="68">G146+G156</f>
        <v>60.949999999999996</v>
      </c>
      <c r="H157" s="32">
        <f t="shared" ref="H157" si="69">H146+H156</f>
        <v>29.98</v>
      </c>
      <c r="I157" s="32">
        <f t="shared" ref="I157" si="70">I146+I156</f>
        <v>228.61</v>
      </c>
      <c r="J157" s="32">
        <f t="shared" ref="J157:L157" si="71">J146+J156</f>
        <v>1432.77</v>
      </c>
      <c r="K157" s="32"/>
      <c r="L157" s="32">
        <f t="shared" si="71"/>
        <v>148.60000000000002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109</v>
      </c>
      <c r="F158" s="40">
        <v>150</v>
      </c>
      <c r="G158" s="40">
        <v>16.899999999999999</v>
      </c>
      <c r="H158" s="40">
        <v>24.46</v>
      </c>
      <c r="I158" s="40">
        <v>2.65</v>
      </c>
      <c r="J158" s="40">
        <v>36.549999999999997</v>
      </c>
      <c r="K158" s="41">
        <v>138</v>
      </c>
      <c r="L158" s="40">
        <v>36.549999999999997</v>
      </c>
    </row>
    <row r="159" spans="1:12" ht="15" x14ac:dyDescent="0.25">
      <c r="A159" s="23"/>
      <c r="B159" s="15"/>
      <c r="C159" s="11"/>
      <c r="D159" s="6"/>
      <c r="E159" s="42" t="s">
        <v>110</v>
      </c>
      <c r="F159" s="43">
        <v>10</v>
      </c>
      <c r="G159" s="43">
        <v>0.1</v>
      </c>
      <c r="H159" s="43">
        <v>7.2</v>
      </c>
      <c r="I159" s="43">
        <v>0.1</v>
      </c>
      <c r="J159" s="43">
        <v>4.25</v>
      </c>
      <c r="K159" s="44">
        <v>365</v>
      </c>
      <c r="L159" s="43">
        <v>4.25</v>
      </c>
    </row>
    <row r="160" spans="1:12" ht="15" x14ac:dyDescent="0.25">
      <c r="A160" s="23"/>
      <c r="B160" s="15"/>
      <c r="C160" s="11"/>
      <c r="D160" s="7" t="s">
        <v>22</v>
      </c>
      <c r="E160" s="42" t="s">
        <v>111</v>
      </c>
      <c r="F160" s="43">
        <v>190</v>
      </c>
      <c r="G160" s="43">
        <v>3.77</v>
      </c>
      <c r="H160" s="43">
        <v>3.93</v>
      </c>
      <c r="I160" s="43">
        <v>25.95</v>
      </c>
      <c r="J160" s="43">
        <v>138.88999999999999</v>
      </c>
      <c r="K160" s="44">
        <v>269</v>
      </c>
      <c r="L160" s="43">
        <v>12.78</v>
      </c>
    </row>
    <row r="161" spans="1:12" ht="15" x14ac:dyDescent="0.25">
      <c r="A161" s="23"/>
      <c r="B161" s="15"/>
      <c r="C161" s="11"/>
      <c r="D161" s="7" t="s">
        <v>23</v>
      </c>
      <c r="E161" s="42" t="s">
        <v>78</v>
      </c>
      <c r="F161" s="43">
        <v>30</v>
      </c>
      <c r="G161" s="43">
        <v>2.2999999999999998</v>
      </c>
      <c r="H161" s="43">
        <v>0.24</v>
      </c>
      <c r="I161" s="43">
        <v>14.6</v>
      </c>
      <c r="J161" s="43">
        <v>65.8</v>
      </c>
      <c r="K161" s="44" t="s">
        <v>43</v>
      </c>
      <c r="L161" s="43">
        <v>3.2</v>
      </c>
    </row>
    <row r="162" spans="1:12" ht="15" x14ac:dyDescent="0.25">
      <c r="A162" s="23"/>
      <c r="B162" s="15"/>
      <c r="C162" s="11"/>
      <c r="D162" s="7"/>
      <c r="E162" s="42" t="s">
        <v>59</v>
      </c>
      <c r="F162" s="43">
        <v>20</v>
      </c>
      <c r="G162" s="43">
        <v>2.2000000000000002</v>
      </c>
      <c r="H162" s="43">
        <v>1.02</v>
      </c>
      <c r="I162" s="43">
        <v>14.9</v>
      </c>
      <c r="J162" s="43">
        <v>51.8</v>
      </c>
      <c r="K162" s="44" t="s">
        <v>43</v>
      </c>
      <c r="L162" s="43">
        <v>2</v>
      </c>
    </row>
    <row r="163" spans="1:12" ht="15" x14ac:dyDescent="0.25">
      <c r="A163" s="23"/>
      <c r="B163" s="15"/>
      <c r="C163" s="11"/>
      <c r="D163" s="53" t="s">
        <v>24</v>
      </c>
      <c r="E163" s="42" t="s">
        <v>112</v>
      </c>
      <c r="F163" s="43">
        <v>100</v>
      </c>
      <c r="G163" s="43">
        <v>0.4</v>
      </c>
      <c r="H163" s="43">
        <v>0.3</v>
      </c>
      <c r="I163" s="43">
        <v>10.9</v>
      </c>
      <c r="J163" s="43">
        <v>42</v>
      </c>
      <c r="K163" s="44"/>
      <c r="L163" s="43">
        <v>12.65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25.669999999999998</v>
      </c>
      <c r="H165" s="19">
        <f t="shared" si="72"/>
        <v>37.150000000000006</v>
      </c>
      <c r="I165" s="19">
        <f t="shared" si="72"/>
        <v>69.099999999999994</v>
      </c>
      <c r="J165" s="19">
        <f t="shared" si="72"/>
        <v>339.29</v>
      </c>
      <c r="K165" s="25"/>
      <c r="L165" s="19">
        <f t="shared" ref="L165" si="73">SUM(L158:L164)</f>
        <v>71.430000000000007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1.2</v>
      </c>
      <c r="H166" s="43">
        <v>0</v>
      </c>
      <c r="I166" s="43">
        <v>6.6</v>
      </c>
      <c r="J166" s="43">
        <v>29.4</v>
      </c>
      <c r="K166" s="44">
        <v>246</v>
      </c>
      <c r="L166" s="43">
        <v>1.77</v>
      </c>
    </row>
    <row r="167" spans="1:12" ht="15" x14ac:dyDescent="0.25">
      <c r="A167" s="23"/>
      <c r="B167" s="15"/>
      <c r="C167" s="11"/>
      <c r="D167" s="7" t="s">
        <v>27</v>
      </c>
      <c r="E167" s="42" t="s">
        <v>113</v>
      </c>
      <c r="F167" s="43">
        <v>200</v>
      </c>
      <c r="G167" s="43">
        <v>1.5</v>
      </c>
      <c r="H167" s="43">
        <v>4.68</v>
      </c>
      <c r="I167" s="43">
        <v>10.07</v>
      </c>
      <c r="J167" s="43">
        <v>92.19</v>
      </c>
      <c r="K167" s="44">
        <v>44</v>
      </c>
      <c r="L167" s="43">
        <v>9.4499999999999993</v>
      </c>
    </row>
    <row r="168" spans="1:12" ht="15" x14ac:dyDescent="0.25">
      <c r="A168" s="23"/>
      <c r="B168" s="15"/>
      <c r="C168" s="11"/>
      <c r="D168" s="7" t="s">
        <v>28</v>
      </c>
      <c r="E168" s="42" t="s">
        <v>114</v>
      </c>
      <c r="F168" s="43">
        <v>200</v>
      </c>
      <c r="G168" s="43">
        <v>24.33</v>
      </c>
      <c r="H168" s="43">
        <v>20.69</v>
      </c>
      <c r="I168" s="43">
        <v>33.17</v>
      </c>
      <c r="J168" s="43">
        <v>418.37</v>
      </c>
      <c r="K168" s="44">
        <v>193</v>
      </c>
      <c r="L168" s="43">
        <v>37.35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115</v>
      </c>
      <c r="F170" s="43">
        <v>200</v>
      </c>
      <c r="G170" s="43">
        <v>0.16</v>
      </c>
      <c r="H170" s="43">
        <v>0</v>
      </c>
      <c r="I170" s="43">
        <v>19</v>
      </c>
      <c r="J170" s="43">
        <v>60.6</v>
      </c>
      <c r="K170" s="44">
        <v>300</v>
      </c>
      <c r="L170" s="43">
        <v>6.33</v>
      </c>
    </row>
    <row r="171" spans="1:12" ht="15" x14ac:dyDescent="0.25">
      <c r="A171" s="23"/>
      <c r="B171" s="15"/>
      <c r="C171" s="11"/>
      <c r="D171" s="7" t="s">
        <v>31</v>
      </c>
      <c r="E171" s="42" t="s">
        <v>54</v>
      </c>
      <c r="F171" s="43">
        <v>30</v>
      </c>
      <c r="G171" s="43">
        <v>3</v>
      </c>
      <c r="H171" s="43">
        <v>0</v>
      </c>
      <c r="I171" s="43">
        <v>54.15</v>
      </c>
      <c r="J171" s="43">
        <v>79.5</v>
      </c>
      <c r="K171" s="44" t="s">
        <v>43</v>
      </c>
      <c r="L171" s="43">
        <v>1.62</v>
      </c>
    </row>
    <row r="172" spans="1:12" ht="15" x14ac:dyDescent="0.25">
      <c r="A172" s="23"/>
      <c r="B172" s="15"/>
      <c r="C172" s="11"/>
      <c r="D172" s="7" t="s">
        <v>32</v>
      </c>
      <c r="E172" s="42" t="s">
        <v>59</v>
      </c>
      <c r="F172" s="43">
        <v>20</v>
      </c>
      <c r="G172" s="43">
        <v>1.98</v>
      </c>
      <c r="H172" s="43">
        <v>0.36</v>
      </c>
      <c r="I172" s="43">
        <v>10</v>
      </c>
      <c r="J172" s="43">
        <v>51.8</v>
      </c>
      <c r="K172" s="44" t="s">
        <v>43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4">SUM(G166:G174)</f>
        <v>32.169999999999995</v>
      </c>
      <c r="H175" s="19">
        <f t="shared" si="74"/>
        <v>25.73</v>
      </c>
      <c r="I175" s="19">
        <f t="shared" si="74"/>
        <v>132.99</v>
      </c>
      <c r="J175" s="19">
        <f t="shared" si="74"/>
        <v>731.86</v>
      </c>
      <c r="K175" s="25"/>
      <c r="L175" s="19">
        <f t="shared" ref="L175" si="75">SUM(L166:L174)</f>
        <v>58.519999999999996</v>
      </c>
    </row>
    <row r="176" spans="1:12" ht="15" x14ac:dyDescent="0.2">
      <c r="A176" s="29">
        <f>A158</f>
        <v>2</v>
      </c>
      <c r="B176" s="30">
        <f>B158</f>
        <v>3</v>
      </c>
      <c r="C176" s="60" t="s">
        <v>4</v>
      </c>
      <c r="D176" s="61"/>
      <c r="E176" s="31"/>
      <c r="F176" s="32">
        <f>F165+F175</f>
        <v>1210</v>
      </c>
      <c r="G176" s="32">
        <f t="shared" ref="G176" si="76">G165+G175</f>
        <v>57.839999999999989</v>
      </c>
      <c r="H176" s="32">
        <f t="shared" ref="H176" si="77">H165+H175</f>
        <v>62.88000000000001</v>
      </c>
      <c r="I176" s="32">
        <f t="shared" ref="I176" si="78">I165+I175</f>
        <v>202.09</v>
      </c>
      <c r="J176" s="32">
        <f t="shared" ref="J176:L176" si="79">J165+J175</f>
        <v>1071.1500000000001</v>
      </c>
      <c r="K176" s="32"/>
      <c r="L176" s="32">
        <f t="shared" si="79"/>
        <v>129.94999999999999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116</v>
      </c>
      <c r="F177" s="40">
        <v>90</v>
      </c>
      <c r="G177" s="40">
        <v>12.59</v>
      </c>
      <c r="H177" s="40">
        <v>14.23</v>
      </c>
      <c r="I177" s="40">
        <v>8.59</v>
      </c>
      <c r="J177" s="40">
        <v>212.67</v>
      </c>
      <c r="K177" s="41">
        <v>209</v>
      </c>
      <c r="L177" s="40">
        <v>28.25</v>
      </c>
    </row>
    <row r="178" spans="1:12" ht="15" x14ac:dyDescent="0.25">
      <c r="A178" s="23"/>
      <c r="B178" s="15"/>
      <c r="C178" s="11"/>
      <c r="D178" s="6"/>
      <c r="E178" s="42" t="s">
        <v>117</v>
      </c>
      <c r="F178" s="43">
        <v>30</v>
      </c>
      <c r="G178" s="43">
        <v>0.5</v>
      </c>
      <c r="H178" s="43">
        <v>3.5</v>
      </c>
      <c r="I178" s="43">
        <v>1</v>
      </c>
      <c r="J178" s="43">
        <v>38.01</v>
      </c>
      <c r="K178" s="44">
        <v>263</v>
      </c>
      <c r="L178" s="43">
        <v>4.03</v>
      </c>
    </row>
    <row r="179" spans="1:12" ht="15" x14ac:dyDescent="0.25">
      <c r="A179" s="23"/>
      <c r="B179" s="15"/>
      <c r="C179" s="11"/>
      <c r="D179" s="7" t="s">
        <v>22</v>
      </c>
      <c r="E179" s="42" t="s">
        <v>118</v>
      </c>
      <c r="F179" s="43">
        <v>200</v>
      </c>
      <c r="G179" s="43">
        <v>0.12</v>
      </c>
      <c r="H179" s="43">
        <v>0</v>
      </c>
      <c r="I179" s="43">
        <v>15</v>
      </c>
      <c r="J179" s="43">
        <v>48.61</v>
      </c>
      <c r="K179" s="44">
        <v>300</v>
      </c>
      <c r="L179" s="43">
        <v>2.61</v>
      </c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30</v>
      </c>
      <c r="G180" s="43">
        <v>3</v>
      </c>
      <c r="H180" s="43">
        <v>0</v>
      </c>
      <c r="I180" s="43">
        <v>24.15</v>
      </c>
      <c r="J180" s="43">
        <v>79.5</v>
      </c>
      <c r="K180" s="44" t="s">
        <v>43</v>
      </c>
      <c r="L180" s="43">
        <v>1.62</v>
      </c>
    </row>
    <row r="181" spans="1:12" ht="15" x14ac:dyDescent="0.25">
      <c r="A181" s="23"/>
      <c r="B181" s="15"/>
      <c r="C181" s="11"/>
      <c r="D181" s="54"/>
      <c r="E181" s="42" t="s">
        <v>119</v>
      </c>
      <c r="F181" s="43">
        <v>150</v>
      </c>
      <c r="G181" s="43">
        <v>1.68</v>
      </c>
      <c r="H181" s="43">
        <v>5.6</v>
      </c>
      <c r="I181" s="43">
        <v>9.3000000000000007</v>
      </c>
      <c r="J181" s="43">
        <v>99.63</v>
      </c>
      <c r="K181" s="44">
        <v>248</v>
      </c>
      <c r="L181" s="43">
        <v>9.3699999999999992</v>
      </c>
    </row>
    <row r="182" spans="1:12" ht="15" x14ac:dyDescent="0.25">
      <c r="A182" s="23"/>
      <c r="B182" s="15"/>
      <c r="C182" s="11"/>
      <c r="D182" s="6"/>
      <c r="E182" s="42" t="s">
        <v>59</v>
      </c>
      <c r="F182" s="43">
        <v>20</v>
      </c>
      <c r="G182" s="43">
        <v>1.98</v>
      </c>
      <c r="H182" s="43">
        <v>0.36</v>
      </c>
      <c r="I182" s="43">
        <v>10</v>
      </c>
      <c r="J182" s="43">
        <v>51.8</v>
      </c>
      <c r="K182" s="44" t="s">
        <v>43</v>
      </c>
      <c r="L182" s="43">
        <v>2</v>
      </c>
    </row>
    <row r="183" spans="1:12" ht="15" x14ac:dyDescent="0.25">
      <c r="A183" s="23"/>
      <c r="B183" s="15"/>
      <c r="C183" s="11"/>
      <c r="D183" s="53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0">SUM(G177:G183)</f>
        <v>19.87</v>
      </c>
      <c r="H184" s="19">
        <f t="shared" si="80"/>
        <v>23.689999999999998</v>
      </c>
      <c r="I184" s="19">
        <f t="shared" si="80"/>
        <v>68.039999999999992</v>
      </c>
      <c r="J184" s="19">
        <f t="shared" si="80"/>
        <v>530.21999999999991</v>
      </c>
      <c r="K184" s="25"/>
      <c r="L184" s="19">
        <f t="shared" ref="L184" si="81">SUM(L177:L183)</f>
        <v>47.879999999999995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120</v>
      </c>
      <c r="F185" s="43">
        <v>60</v>
      </c>
      <c r="G185" s="43">
        <v>0.66</v>
      </c>
      <c r="H185" s="43">
        <v>0</v>
      </c>
      <c r="I185" s="43">
        <v>2</v>
      </c>
      <c r="J185" s="43">
        <v>9</v>
      </c>
      <c r="K185" s="44"/>
      <c r="L185" s="43">
        <v>7.71</v>
      </c>
    </row>
    <row r="186" spans="1:12" ht="15" x14ac:dyDescent="0.25">
      <c r="A186" s="23"/>
      <c r="B186" s="15"/>
      <c r="C186" s="11"/>
      <c r="D186" s="7" t="s">
        <v>27</v>
      </c>
      <c r="E186" s="42" t="s">
        <v>121</v>
      </c>
      <c r="F186" s="43">
        <v>200</v>
      </c>
      <c r="G186" s="43">
        <v>1.93</v>
      </c>
      <c r="H186" s="51">
        <v>6.34</v>
      </c>
      <c r="I186" s="43">
        <v>10.050000000000001</v>
      </c>
      <c r="J186" s="43">
        <v>83.3</v>
      </c>
      <c r="K186" s="44">
        <v>43</v>
      </c>
      <c r="L186" s="43">
        <v>10.6</v>
      </c>
    </row>
    <row r="187" spans="1:12" ht="15" x14ac:dyDescent="0.25">
      <c r="A187" s="23"/>
      <c r="B187" s="15"/>
      <c r="C187" s="11"/>
      <c r="D187" s="7" t="s">
        <v>28</v>
      </c>
      <c r="E187" s="42" t="s">
        <v>122</v>
      </c>
      <c r="F187" s="43">
        <v>90</v>
      </c>
      <c r="G187" s="43">
        <v>19.87</v>
      </c>
      <c r="H187" s="43">
        <v>22.19</v>
      </c>
      <c r="I187" s="43">
        <v>6.17</v>
      </c>
      <c r="J187" s="43">
        <v>303.5</v>
      </c>
      <c r="K187" s="44">
        <v>180</v>
      </c>
      <c r="L187" s="43">
        <v>34.19</v>
      </c>
    </row>
    <row r="188" spans="1:12" ht="15" x14ac:dyDescent="0.25">
      <c r="A188" s="23"/>
      <c r="B188" s="15"/>
      <c r="C188" s="11"/>
      <c r="D188" s="7" t="s">
        <v>29</v>
      </c>
      <c r="E188" s="42" t="s">
        <v>123</v>
      </c>
      <c r="F188" s="43">
        <v>150</v>
      </c>
      <c r="G188" s="43">
        <v>5.2</v>
      </c>
      <c r="H188" s="43">
        <v>5.4</v>
      </c>
      <c r="I188" s="43">
        <v>39.61</v>
      </c>
      <c r="J188" s="43">
        <v>157.88999999999999</v>
      </c>
      <c r="K188" s="44">
        <v>222</v>
      </c>
      <c r="L188" s="43">
        <v>7.37</v>
      </c>
    </row>
    <row r="189" spans="1:12" ht="15" x14ac:dyDescent="0.25">
      <c r="A189" s="23"/>
      <c r="B189" s="15"/>
      <c r="C189" s="11"/>
      <c r="D189" s="7" t="s">
        <v>30</v>
      </c>
      <c r="E189" s="42" t="s">
        <v>124</v>
      </c>
      <c r="F189" s="43">
        <v>180</v>
      </c>
      <c r="G189" s="43">
        <v>0.56000000000000005</v>
      </c>
      <c r="H189" s="43">
        <v>0</v>
      </c>
      <c r="I189" s="43">
        <v>25.1</v>
      </c>
      <c r="J189" s="43">
        <v>102.4</v>
      </c>
      <c r="K189" s="44">
        <v>283</v>
      </c>
      <c r="L189" s="43">
        <v>4.49</v>
      </c>
    </row>
    <row r="190" spans="1:12" ht="15" x14ac:dyDescent="0.25">
      <c r="A190" s="23"/>
      <c r="B190" s="15"/>
      <c r="C190" s="11"/>
      <c r="D190" s="7" t="s">
        <v>31</v>
      </c>
      <c r="E190" s="42" t="s">
        <v>58</v>
      </c>
      <c r="F190" s="43">
        <v>30</v>
      </c>
      <c r="G190" s="43">
        <v>3</v>
      </c>
      <c r="H190" s="43">
        <v>0</v>
      </c>
      <c r="I190" s="43">
        <v>24.15</v>
      </c>
      <c r="J190" s="43">
        <v>79.5</v>
      </c>
      <c r="K190" s="44" t="s">
        <v>43</v>
      </c>
      <c r="L190" s="43">
        <v>1.62</v>
      </c>
    </row>
    <row r="191" spans="1:12" ht="15" x14ac:dyDescent="0.25">
      <c r="A191" s="23"/>
      <c r="B191" s="15"/>
      <c r="C191" s="11"/>
      <c r="D191" s="7" t="s">
        <v>32</v>
      </c>
      <c r="E191" s="42" t="s">
        <v>59</v>
      </c>
      <c r="F191" s="43">
        <v>20</v>
      </c>
      <c r="G191" s="43">
        <v>1.98</v>
      </c>
      <c r="H191" s="43">
        <v>0.36</v>
      </c>
      <c r="I191" s="43">
        <v>10</v>
      </c>
      <c r="J191" s="43">
        <v>51.8</v>
      </c>
      <c r="K191" s="44" t="s">
        <v>43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2">SUM(G185:G193)</f>
        <v>33.199999999999996</v>
      </c>
      <c r="H194" s="19">
        <f t="shared" si="82"/>
        <v>34.29</v>
      </c>
      <c r="I194" s="19">
        <f t="shared" si="82"/>
        <v>117.08000000000001</v>
      </c>
      <c r="J194" s="19">
        <f t="shared" si="82"/>
        <v>787.39</v>
      </c>
      <c r="K194" s="25"/>
      <c r="L194" s="19">
        <f t="shared" ref="L194" si="83">SUM(L185:L193)</f>
        <v>67.98</v>
      </c>
    </row>
    <row r="195" spans="1:12" ht="15" x14ac:dyDescent="0.2">
      <c r="A195" s="29">
        <f>A177</f>
        <v>2</v>
      </c>
      <c r="B195" s="30">
        <f>B177</f>
        <v>4</v>
      </c>
      <c r="C195" s="60" t="s">
        <v>4</v>
      </c>
      <c r="D195" s="61"/>
      <c r="E195" s="31"/>
      <c r="F195" s="32">
        <f>F184+F194</f>
        <v>1250</v>
      </c>
      <c r="G195" s="32">
        <f t="shared" ref="G195" si="84">G184+G194</f>
        <v>53.069999999999993</v>
      </c>
      <c r="H195" s="32">
        <f t="shared" ref="H195" si="85">H184+H194</f>
        <v>57.98</v>
      </c>
      <c r="I195" s="32">
        <f t="shared" ref="I195" si="86">I184+I194</f>
        <v>185.12</v>
      </c>
      <c r="J195" s="32">
        <f t="shared" ref="J195:L195" si="87">J184+J194</f>
        <v>1317.61</v>
      </c>
      <c r="K195" s="32"/>
      <c r="L195" s="32">
        <f t="shared" si="87"/>
        <v>115.86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125</v>
      </c>
      <c r="F196" s="40">
        <v>100</v>
      </c>
      <c r="G196" s="40">
        <v>20.09</v>
      </c>
      <c r="H196" s="40">
        <v>5.05</v>
      </c>
      <c r="I196" s="40">
        <v>15.98</v>
      </c>
      <c r="J196" s="40">
        <v>189.3</v>
      </c>
      <c r="K196" s="41">
        <v>213</v>
      </c>
      <c r="L196" s="40">
        <v>42.42</v>
      </c>
    </row>
    <row r="197" spans="1:12" ht="15" x14ac:dyDescent="0.25">
      <c r="A197" s="23"/>
      <c r="B197" s="15"/>
      <c r="C197" s="11"/>
      <c r="D197" s="6"/>
      <c r="E197" s="42" t="s">
        <v>126</v>
      </c>
      <c r="F197" s="43">
        <v>150</v>
      </c>
      <c r="G197" s="43">
        <v>5.0999999999999996</v>
      </c>
      <c r="H197" s="43">
        <v>7.95</v>
      </c>
      <c r="I197" s="43">
        <v>37</v>
      </c>
      <c r="J197" s="43">
        <v>219</v>
      </c>
      <c r="K197" s="44">
        <v>124</v>
      </c>
      <c r="L197" s="43">
        <v>16.8</v>
      </c>
    </row>
    <row r="198" spans="1:12" ht="15" x14ac:dyDescent="0.25">
      <c r="A198" s="23"/>
      <c r="B198" s="15"/>
      <c r="C198" s="11"/>
      <c r="D198" s="7" t="s">
        <v>22</v>
      </c>
      <c r="E198" s="42" t="s">
        <v>127</v>
      </c>
      <c r="F198" s="43">
        <v>200</v>
      </c>
      <c r="G198" s="43">
        <v>0.12</v>
      </c>
      <c r="H198" s="43">
        <v>0</v>
      </c>
      <c r="I198" s="43">
        <v>15</v>
      </c>
      <c r="J198" s="43">
        <v>48.64</v>
      </c>
      <c r="K198" s="44">
        <v>300</v>
      </c>
      <c r="L198" s="43">
        <v>2.0099999999999998</v>
      </c>
    </row>
    <row r="199" spans="1:12" ht="15" x14ac:dyDescent="0.25">
      <c r="A199" s="23"/>
      <c r="B199" s="15"/>
      <c r="C199" s="11"/>
      <c r="D199" s="7" t="s">
        <v>23</v>
      </c>
      <c r="E199" s="42" t="s">
        <v>128</v>
      </c>
      <c r="F199" s="43">
        <v>30</v>
      </c>
      <c r="G199" s="43">
        <v>3</v>
      </c>
      <c r="H199" s="43">
        <v>0</v>
      </c>
      <c r="I199" s="43">
        <v>24.15</v>
      </c>
      <c r="J199" s="43">
        <v>79.5</v>
      </c>
      <c r="K199" s="44" t="s">
        <v>43</v>
      </c>
      <c r="L199" s="43">
        <v>1.62</v>
      </c>
    </row>
    <row r="200" spans="1:12" ht="15" x14ac:dyDescent="0.25">
      <c r="A200" s="23"/>
      <c r="B200" s="15"/>
      <c r="C200" s="11"/>
      <c r="D200" s="54"/>
      <c r="E200" s="42" t="s">
        <v>59</v>
      </c>
      <c r="F200" s="43">
        <v>20</v>
      </c>
      <c r="G200" s="43">
        <v>1.98</v>
      </c>
      <c r="H200" s="43">
        <v>0.36</v>
      </c>
      <c r="I200" s="43">
        <v>10</v>
      </c>
      <c r="J200" s="43">
        <v>50.5</v>
      </c>
      <c r="K200" s="44" t="s">
        <v>43</v>
      </c>
      <c r="L200" s="43">
        <v>2</v>
      </c>
    </row>
    <row r="201" spans="1:12" ht="15" x14ac:dyDescent="0.25">
      <c r="A201" s="23"/>
      <c r="B201" s="15"/>
      <c r="C201" s="11"/>
      <c r="D201" s="53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8">SUM(G196:G202)</f>
        <v>30.29</v>
      </c>
      <c r="H203" s="19">
        <f t="shared" si="88"/>
        <v>13.36</v>
      </c>
      <c r="I203" s="19">
        <f t="shared" si="88"/>
        <v>102.13</v>
      </c>
      <c r="J203" s="19">
        <f t="shared" si="88"/>
        <v>586.94000000000005</v>
      </c>
      <c r="K203" s="25"/>
      <c r="L203" s="19">
        <f t="shared" ref="L203" si="89">SUM(L196:L202)</f>
        <v>64.849999999999994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2" t="s">
        <v>49</v>
      </c>
      <c r="F204" s="43">
        <v>60</v>
      </c>
      <c r="G204" s="43">
        <v>0.6</v>
      </c>
      <c r="H204" s="43">
        <v>0.12</v>
      </c>
      <c r="I204" s="43">
        <v>2.76</v>
      </c>
      <c r="J204" s="43">
        <v>13.8</v>
      </c>
      <c r="K204" s="44">
        <v>246</v>
      </c>
      <c r="L204" s="43">
        <v>8.52</v>
      </c>
    </row>
    <row r="205" spans="1:12" ht="15" x14ac:dyDescent="0.25">
      <c r="A205" s="23"/>
      <c r="B205" s="15"/>
      <c r="C205" s="11"/>
      <c r="D205" s="7" t="s">
        <v>27</v>
      </c>
      <c r="E205" s="52" t="s">
        <v>129</v>
      </c>
      <c r="F205" s="43">
        <v>200</v>
      </c>
      <c r="G205" s="43">
        <v>5.03</v>
      </c>
      <c r="H205" s="43">
        <v>11.3</v>
      </c>
      <c r="I205" s="43">
        <v>32.380000000000003</v>
      </c>
      <c r="J205" s="43">
        <v>119.6</v>
      </c>
      <c r="K205" s="44">
        <v>42</v>
      </c>
      <c r="L205" s="43">
        <v>10.81</v>
      </c>
    </row>
    <row r="206" spans="1:12" ht="15" x14ac:dyDescent="0.25">
      <c r="A206" s="23"/>
      <c r="B206" s="15"/>
      <c r="C206" s="11"/>
      <c r="D206" s="7" t="s">
        <v>28</v>
      </c>
      <c r="E206" s="52" t="s">
        <v>130</v>
      </c>
      <c r="F206" s="43">
        <v>90</v>
      </c>
      <c r="G206" s="43">
        <v>12.21</v>
      </c>
      <c r="H206" s="43">
        <v>13.39</v>
      </c>
      <c r="I206" s="43">
        <v>6.56</v>
      </c>
      <c r="J206" s="43">
        <v>227.2</v>
      </c>
      <c r="K206" s="44">
        <v>189</v>
      </c>
      <c r="L206" s="43">
        <v>35.159999999999997</v>
      </c>
    </row>
    <row r="207" spans="1:12" ht="15" x14ac:dyDescent="0.25">
      <c r="A207" s="23"/>
      <c r="B207" s="15"/>
      <c r="C207" s="11"/>
      <c r="D207" s="7" t="s">
        <v>29</v>
      </c>
      <c r="E207" s="52" t="s">
        <v>131</v>
      </c>
      <c r="F207" s="43">
        <v>150</v>
      </c>
      <c r="G207" s="43">
        <v>3.93</v>
      </c>
      <c r="H207" s="43">
        <v>4.84</v>
      </c>
      <c r="I207" s="43">
        <v>20.170000000000002</v>
      </c>
      <c r="J207" s="43">
        <v>130.74</v>
      </c>
      <c r="K207" s="44">
        <v>225</v>
      </c>
      <c r="L207" s="43">
        <v>11.06</v>
      </c>
    </row>
    <row r="208" spans="1:12" ht="15" x14ac:dyDescent="0.25">
      <c r="A208" s="23"/>
      <c r="B208" s="15"/>
      <c r="C208" s="11"/>
      <c r="D208" s="7" t="s">
        <v>30</v>
      </c>
      <c r="E208" s="52" t="s">
        <v>132</v>
      </c>
      <c r="F208" s="43">
        <v>200</v>
      </c>
      <c r="G208" s="43">
        <v>0.68</v>
      </c>
      <c r="H208" s="43">
        <v>0</v>
      </c>
      <c r="I208" s="43">
        <v>25</v>
      </c>
      <c r="J208" s="43">
        <v>106</v>
      </c>
      <c r="K208" s="44">
        <v>300</v>
      </c>
      <c r="L208" s="43">
        <v>5.22</v>
      </c>
    </row>
    <row r="209" spans="1:12" ht="15" x14ac:dyDescent="0.25">
      <c r="A209" s="23"/>
      <c r="B209" s="15"/>
      <c r="C209" s="11"/>
      <c r="D209" s="7" t="s">
        <v>31</v>
      </c>
      <c r="E209" s="42" t="s">
        <v>54</v>
      </c>
      <c r="F209" s="43">
        <v>30</v>
      </c>
      <c r="G209" s="43">
        <v>3</v>
      </c>
      <c r="H209" s="43">
        <v>0</v>
      </c>
      <c r="I209" s="43">
        <v>24.15</v>
      </c>
      <c r="J209" s="43">
        <v>79.5</v>
      </c>
      <c r="K209" s="44" t="s">
        <v>43</v>
      </c>
      <c r="L209" s="43">
        <v>1.62</v>
      </c>
    </row>
    <row r="210" spans="1:12" ht="15" x14ac:dyDescent="0.25">
      <c r="A210" s="23"/>
      <c r="B210" s="15"/>
      <c r="C210" s="11"/>
      <c r="D210" s="7" t="s">
        <v>32</v>
      </c>
      <c r="E210" s="42" t="s">
        <v>76</v>
      </c>
      <c r="F210" s="43">
        <v>20</v>
      </c>
      <c r="G210" s="43">
        <v>1.98</v>
      </c>
      <c r="H210" s="43">
        <v>0.36</v>
      </c>
      <c r="I210" s="43">
        <v>10</v>
      </c>
      <c r="J210" s="43">
        <v>51.8</v>
      </c>
      <c r="K210" s="44" t="s">
        <v>43</v>
      </c>
      <c r="L210" s="43">
        <v>2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90">SUM(G204:G212)</f>
        <v>27.43</v>
      </c>
      <c r="H213" s="19">
        <f t="shared" si="90"/>
        <v>30.01</v>
      </c>
      <c r="I213" s="19">
        <f t="shared" si="90"/>
        <v>121.02000000000001</v>
      </c>
      <c r="J213" s="19">
        <f t="shared" si="90"/>
        <v>728.64</v>
      </c>
      <c r="K213" s="25"/>
      <c r="L213" s="19">
        <f t="shared" ref="L213" si="91">SUM(L204:L212)</f>
        <v>74.39</v>
      </c>
    </row>
    <row r="214" spans="1:12" ht="15" x14ac:dyDescent="0.2">
      <c r="A214" s="29">
        <f>A196</f>
        <v>2</v>
      </c>
      <c r="B214" s="30">
        <f>B196</f>
        <v>5</v>
      </c>
      <c r="C214" s="60" t="s">
        <v>4</v>
      </c>
      <c r="D214" s="61"/>
      <c r="E214" s="31"/>
      <c r="F214" s="32">
        <f>F203+F213</f>
        <v>1250</v>
      </c>
      <c r="G214" s="32">
        <f t="shared" ref="G214:J214" si="92">G203+G213</f>
        <v>57.72</v>
      </c>
      <c r="H214" s="32">
        <f t="shared" si="92"/>
        <v>43.370000000000005</v>
      </c>
      <c r="I214" s="32">
        <f t="shared" si="92"/>
        <v>223.15</v>
      </c>
      <c r="J214" s="32">
        <f t="shared" si="92"/>
        <v>1315.58</v>
      </c>
      <c r="K214" s="32"/>
      <c r="L214" s="32">
        <f t="shared" ref="L214" si="93">L203+L213</f>
        <v>139.24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4">SUM(G215:G221)</f>
        <v>0</v>
      </c>
      <c r="H222" s="19">
        <f t="shared" si="94"/>
        <v>0</v>
      </c>
      <c r="I222" s="19">
        <f t="shared" si="94"/>
        <v>0</v>
      </c>
      <c r="J222" s="19">
        <f t="shared" si="94"/>
        <v>0</v>
      </c>
      <c r="K222" s="25"/>
      <c r="L222" s="19">
        <f t="shared" ref="L222" si="95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6">SUM(G223:G231)</f>
        <v>0</v>
      </c>
      <c r="H232" s="19">
        <f t="shared" si="96"/>
        <v>0</v>
      </c>
      <c r="I232" s="19">
        <f t="shared" si="96"/>
        <v>0</v>
      </c>
      <c r="J232" s="19">
        <f t="shared" si="96"/>
        <v>0</v>
      </c>
      <c r="K232" s="25"/>
      <c r="L232" s="19">
        <f t="shared" ref="L232" si="97">SUM(L223:L231)</f>
        <v>0</v>
      </c>
    </row>
    <row r="233" spans="1:12" ht="15" x14ac:dyDescent="0.2">
      <c r="A233" s="29">
        <f>A215</f>
        <v>2</v>
      </c>
      <c r="B233" s="30">
        <f>B215</f>
        <v>6</v>
      </c>
      <c r="C233" s="60" t="s">
        <v>4</v>
      </c>
      <c r="D233" s="61"/>
      <c r="E233" s="31"/>
      <c r="F233" s="32">
        <f>F222+F232</f>
        <v>0</v>
      </c>
      <c r="G233" s="32">
        <f t="shared" ref="G233:J233" si="98">G222+G232</f>
        <v>0</v>
      </c>
      <c r="H233" s="32">
        <f t="shared" si="98"/>
        <v>0</v>
      </c>
      <c r="I233" s="32">
        <f t="shared" si="98"/>
        <v>0</v>
      </c>
      <c r="J233" s="32">
        <f t="shared" si="98"/>
        <v>0</v>
      </c>
      <c r="K233" s="32"/>
      <c r="L233" s="32">
        <f t="shared" ref="L233" si="99">L222+L232</f>
        <v>0</v>
      </c>
    </row>
    <row r="234" spans="1:12" ht="13.9" customHeight="1" x14ac:dyDescent="0.2">
      <c r="A234" s="27"/>
      <c r="B234" s="28"/>
      <c r="C234" s="57" t="s">
        <v>5</v>
      </c>
      <c r="D234" s="58"/>
      <c r="E234" s="59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1238.5</v>
      </c>
      <c r="G234" s="34">
        <f t="shared" ref="G234:L234" si="100">(G24+G43+G62+G81+G100+G119+G138+G157+G176+G195+G214+G233)/(IF(G24=0,0,1)+IF(G43=0,0,1)+IF(G62=0,0,1)+IF(G81=0,0,1)+IF(G100=0,0,1)+IF(G119=0,0,1)+IF(G138=0,0,1)+IF(G157=0,0,1)+IF(G176=0,0,1)+IF(G195=0,0,1)+IF(G214=0,0,1)+IF(G233=0,0,1))</f>
        <v>59.263999999999989</v>
      </c>
      <c r="H234" s="34">
        <f t="shared" si="100"/>
        <v>53.719000000000008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195.83500000000004</v>
      </c>
      <c r="J234" s="34">
        <f t="shared" si="100"/>
        <v>1343.259</v>
      </c>
      <c r="K234" s="34"/>
      <c r="L234" s="34">
        <f t="shared" si="100"/>
        <v>135.93699999999998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Ю. Бельмесова</cp:lastModifiedBy>
  <dcterms:created xsi:type="dcterms:W3CDTF">2022-05-16T14:23:56Z</dcterms:created>
  <dcterms:modified xsi:type="dcterms:W3CDTF">2025-02-06T03:27:03Z</dcterms:modified>
</cp:coreProperties>
</file>